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иложение 5" sheetId="1" r:id="rId1"/>
  </sheets>
  <calcPr calcId="144525" iterate="1"/>
</workbook>
</file>

<file path=xl/calcChain.xml><?xml version="1.0" encoding="utf-8"?>
<calcChain xmlns="http://schemas.openxmlformats.org/spreadsheetml/2006/main">
  <c r="I1276" i="1" l="1"/>
  <c r="I1274" i="1"/>
  <c r="I1272" i="1"/>
  <c r="I1270" i="1"/>
  <c r="I1268" i="1"/>
  <c r="I1266" i="1"/>
  <c r="I1265" i="1" s="1"/>
  <c r="I1264" i="1" s="1"/>
  <c r="I1263" i="1" s="1"/>
  <c r="I1262" i="1" s="1"/>
  <c r="I1261" i="1" s="1"/>
  <c r="I1259" i="1"/>
  <c r="I1257" i="1"/>
  <c r="I1256" i="1" s="1"/>
  <c r="I1255" i="1" s="1"/>
  <c r="I1254" i="1" s="1"/>
  <c r="I1253" i="1" s="1"/>
  <c r="I1252" i="1" s="1"/>
  <c r="I1250" i="1"/>
  <c r="I1249" i="1"/>
  <c r="I1248" i="1" s="1"/>
  <c r="I1247" i="1" s="1"/>
  <c r="I1246" i="1" s="1"/>
  <c r="I1244" i="1"/>
  <c r="I1241" i="1" s="1"/>
  <c r="I1240" i="1" s="1"/>
  <c r="I1242" i="1"/>
  <c r="I1237" i="1"/>
  <c r="I1236" i="1"/>
  <c r="I1235" i="1" s="1"/>
  <c r="I1234" i="1" s="1"/>
  <c r="I1233" i="1" s="1"/>
  <c r="I1231" i="1"/>
  <c r="I1229" i="1"/>
  <c r="I1227" i="1"/>
  <c r="I1223" i="1"/>
  <c r="I1222" i="1" s="1"/>
  <c r="I1221" i="1" s="1"/>
  <c r="I1220" i="1" s="1"/>
  <c r="I1216" i="1"/>
  <c r="I1214" i="1"/>
  <c r="I1213" i="1"/>
  <c r="I1212" i="1" s="1"/>
  <c r="I1210" i="1"/>
  <c r="I1209" i="1"/>
  <c r="I1208" i="1" s="1"/>
  <c r="I1195" i="1" s="1"/>
  <c r="I1194" i="1" s="1"/>
  <c r="I1193" i="1" s="1"/>
  <c r="I1192" i="1" s="1"/>
  <c r="I1191" i="1" s="1"/>
  <c r="I1206" i="1"/>
  <c r="I1204" i="1"/>
  <c r="I1202" i="1"/>
  <c r="I1200" i="1"/>
  <c r="I1198" i="1"/>
  <c r="I1196" i="1"/>
  <c r="I1189" i="1"/>
  <c r="I1188" i="1" s="1"/>
  <c r="I1187" i="1" s="1"/>
  <c r="I1185" i="1"/>
  <c r="I1183" i="1"/>
  <c r="I1182" i="1"/>
  <c r="I1181" i="1" s="1"/>
  <c r="I1180" i="1" s="1"/>
  <c r="I1176" i="1"/>
  <c r="I1175" i="1"/>
  <c r="I1174" i="1" s="1"/>
  <c r="I1173" i="1" s="1"/>
  <c r="I1172" i="1" s="1"/>
  <c r="I1170" i="1"/>
  <c r="I1168" i="1"/>
  <c r="I1167" i="1"/>
  <c r="I1166" i="1" s="1"/>
  <c r="I1160" i="1" s="1"/>
  <c r="I1164" i="1"/>
  <c r="I1163" i="1"/>
  <c r="I1162" i="1" s="1"/>
  <c r="I1161" i="1" s="1"/>
  <c r="I1158" i="1"/>
  <c r="I1156" i="1"/>
  <c r="I1154" i="1"/>
  <c r="I1150" i="1"/>
  <c r="I1149" i="1" s="1"/>
  <c r="I1148" i="1" s="1"/>
  <c r="I1147" i="1" s="1"/>
  <c r="I1143" i="1"/>
  <c r="I1141" i="1"/>
  <c r="I1139" i="1"/>
  <c r="I1137" i="1"/>
  <c r="I1135" i="1"/>
  <c r="I1134" i="1" s="1"/>
  <c r="I1133" i="1" s="1"/>
  <c r="I1132" i="1" s="1"/>
  <c r="I1131" i="1" s="1"/>
  <c r="I1130" i="1" s="1"/>
  <c r="I1128" i="1"/>
  <c r="I1127" i="1"/>
  <c r="I1126" i="1" s="1"/>
  <c r="I1124" i="1"/>
  <c r="I1123" i="1"/>
  <c r="I1121" i="1"/>
  <c r="I1116" i="1" s="1"/>
  <c r="I1115" i="1" s="1"/>
  <c r="I1114" i="1" s="1"/>
  <c r="I1113" i="1" s="1"/>
  <c r="I1112" i="1" s="1"/>
  <c r="I1119" i="1"/>
  <c r="I1117" i="1"/>
  <c r="I1110" i="1"/>
  <c r="I1109" i="1" s="1"/>
  <c r="I1108" i="1" s="1"/>
  <c r="I1107" i="1" s="1"/>
  <c r="I1106" i="1" s="1"/>
  <c r="I1105" i="1" s="1"/>
  <c r="I1103" i="1"/>
  <c r="I1102" i="1" s="1"/>
  <c r="I1101" i="1" s="1"/>
  <c r="I1100" i="1" s="1"/>
  <c r="I1099" i="1" s="1"/>
  <c r="I1097" i="1"/>
  <c r="I1095" i="1"/>
  <c r="I1094" i="1" s="1"/>
  <c r="I1093" i="1" s="1"/>
  <c r="I1090" i="1"/>
  <c r="I1089" i="1" s="1"/>
  <c r="I1088" i="1" s="1"/>
  <c r="I1087" i="1" s="1"/>
  <c r="I1084" i="1"/>
  <c r="I1082" i="1"/>
  <c r="I1080" i="1"/>
  <c r="I1076" i="1"/>
  <c r="I1075" i="1"/>
  <c r="I1074" i="1" s="1"/>
  <c r="I1073" i="1" s="1"/>
  <c r="I1069" i="1"/>
  <c r="I1068" i="1"/>
  <c r="I1067" i="1" s="1"/>
  <c r="I1066" i="1"/>
  <c r="I1065" i="1"/>
  <c r="I1064" i="1"/>
  <c r="I1063" i="1"/>
  <c r="I1061" i="1"/>
  <c r="I1059" i="1"/>
  <c r="I1057" i="1"/>
  <c r="I1055" i="1"/>
  <c r="I1053" i="1"/>
  <c r="I1050" i="1" s="1"/>
  <c r="I1049" i="1" s="1"/>
  <c r="I1048" i="1" s="1"/>
  <c r="I1047" i="1" s="1"/>
  <c r="I1046" i="1" s="1"/>
  <c r="I1051" i="1"/>
  <c r="I1044" i="1"/>
  <c r="I1043" i="1"/>
  <c r="I1042" i="1" s="1"/>
  <c r="I1040" i="1"/>
  <c r="I1038" i="1"/>
  <c r="I1036" i="1"/>
  <c r="I1035" i="1" s="1"/>
  <c r="I1034" i="1" s="1"/>
  <c r="I1033" i="1" s="1"/>
  <c r="I1029" i="1"/>
  <c r="I1028" i="1"/>
  <c r="I1027" i="1"/>
  <c r="I1026" i="1" s="1"/>
  <c r="I1025" i="1" s="1"/>
  <c r="I1023" i="1"/>
  <c r="I1021" i="1"/>
  <c r="I1020" i="1" s="1"/>
  <c r="I1019" i="1" s="1"/>
  <c r="I1012" i="1" s="1"/>
  <c r="I1016" i="1"/>
  <c r="I1015" i="1"/>
  <c r="I1014" i="1"/>
  <c r="I1013" i="1"/>
  <c r="I1010" i="1"/>
  <c r="I1008" i="1"/>
  <c r="I1006" i="1"/>
  <c r="I1002" i="1"/>
  <c r="I1001" i="1" s="1"/>
  <c r="I1000" i="1" s="1"/>
  <c r="I999" i="1" s="1"/>
  <c r="I998" i="1" s="1"/>
  <c r="I995" i="1"/>
  <c r="I994" i="1"/>
  <c r="I993" i="1"/>
  <c r="I991" i="1"/>
  <c r="I989" i="1"/>
  <c r="I988" i="1" s="1"/>
  <c r="I987" i="1" s="1"/>
  <c r="I985" i="1"/>
  <c r="I976" i="1" s="1"/>
  <c r="I975" i="1" s="1"/>
  <c r="I974" i="1" s="1"/>
  <c r="I983" i="1"/>
  <c r="I981" i="1"/>
  <c r="I979" i="1"/>
  <c r="I977" i="1"/>
  <c r="I970" i="1"/>
  <c r="I969" i="1"/>
  <c r="I968" i="1" s="1"/>
  <c r="I966" i="1"/>
  <c r="I965" i="1"/>
  <c r="I963" i="1"/>
  <c r="I961" i="1"/>
  <c r="I960" i="1"/>
  <c r="I959" i="1" s="1"/>
  <c r="I958" i="1" s="1"/>
  <c r="I954" i="1"/>
  <c r="I953" i="1"/>
  <c r="I952" i="1" s="1"/>
  <c r="I951" i="1" s="1"/>
  <c r="I950" i="1" s="1"/>
  <c r="I949" i="1" s="1"/>
  <c r="I947" i="1"/>
  <c r="I946" i="1"/>
  <c r="I945" i="1" s="1"/>
  <c r="I944" i="1" s="1"/>
  <c r="I943" i="1" s="1"/>
  <c r="I941" i="1"/>
  <c r="I939" i="1"/>
  <c r="I938" i="1"/>
  <c r="I937" i="1" s="1"/>
  <c r="I934" i="1"/>
  <c r="I933" i="1" s="1"/>
  <c r="I932" i="1" s="1"/>
  <c r="I931" i="1" s="1"/>
  <c r="I928" i="1"/>
  <c r="I926" i="1"/>
  <c r="I924" i="1"/>
  <c r="I920" i="1"/>
  <c r="I919" i="1" s="1"/>
  <c r="I918" i="1" s="1"/>
  <c r="I917" i="1" s="1"/>
  <c r="I913" i="1"/>
  <c r="I911" i="1"/>
  <c r="I910" i="1"/>
  <c r="I909" i="1" s="1"/>
  <c r="I908" i="1"/>
  <c r="I907" i="1"/>
  <c r="I906" i="1"/>
  <c r="I905" i="1" s="1"/>
  <c r="I904" i="1"/>
  <c r="I903" i="1" s="1"/>
  <c r="I902" i="1"/>
  <c r="I901" i="1" s="1"/>
  <c r="I899" i="1"/>
  <c r="I897" i="1"/>
  <c r="I895" i="1"/>
  <c r="I893" i="1"/>
  <c r="I891" i="1"/>
  <c r="I889" i="1"/>
  <c r="I882" i="1"/>
  <c r="I881" i="1" s="1"/>
  <c r="I880" i="1" s="1"/>
  <c r="I878" i="1"/>
  <c r="I876" i="1"/>
  <c r="I875" i="1"/>
  <c r="I874" i="1"/>
  <c r="I873" i="1" s="1"/>
  <c r="I872" i="1" s="1"/>
  <c r="I871" i="1" s="1"/>
  <c r="I869" i="1"/>
  <c r="I868" i="1" s="1"/>
  <c r="I867" i="1" s="1"/>
  <c r="I866" i="1" s="1"/>
  <c r="I865" i="1" s="1"/>
  <c r="I863" i="1"/>
  <c r="I861" i="1"/>
  <c r="I860" i="1"/>
  <c r="I859" i="1"/>
  <c r="I856" i="1"/>
  <c r="I855" i="1" s="1"/>
  <c r="I854" i="1" s="1"/>
  <c r="I853" i="1" s="1"/>
  <c r="I852" i="1" s="1"/>
  <c r="I850" i="1"/>
  <c r="I848" i="1"/>
  <c r="I846" i="1"/>
  <c r="I842" i="1"/>
  <c r="I841" i="1" s="1"/>
  <c r="I840" i="1" s="1"/>
  <c r="I839" i="1" s="1"/>
  <c r="I838" i="1" s="1"/>
  <c r="I835" i="1"/>
  <c r="I833" i="1"/>
  <c r="I824" i="1" s="1"/>
  <c r="I823" i="1" s="1"/>
  <c r="I822" i="1" s="1"/>
  <c r="I821" i="1" s="1"/>
  <c r="I820" i="1" s="1"/>
  <c r="I831" i="1"/>
  <c r="I829" i="1"/>
  <c r="I827" i="1"/>
  <c r="I825" i="1"/>
  <c r="I818" i="1"/>
  <c r="I817" i="1"/>
  <c r="I816" i="1" s="1"/>
  <c r="I814" i="1"/>
  <c r="I812" i="1"/>
  <c r="I809" i="1" s="1"/>
  <c r="I808" i="1" s="1"/>
  <c r="I807" i="1" s="1"/>
  <c r="I810" i="1"/>
  <c r="I803" i="1"/>
  <c r="I802" i="1" s="1"/>
  <c r="I801" i="1" s="1"/>
  <c r="I800" i="1" s="1"/>
  <c r="I799" i="1" s="1"/>
  <c r="I798" i="1" s="1"/>
  <c r="I796" i="1"/>
  <c r="I795" i="1" s="1"/>
  <c r="I794" i="1" s="1"/>
  <c r="I793" i="1" s="1"/>
  <c r="I792" i="1" s="1"/>
  <c r="I790" i="1"/>
  <c r="I788" i="1"/>
  <c r="I786" i="1"/>
  <c r="I785" i="1"/>
  <c r="I784" i="1" s="1"/>
  <c r="I781" i="1"/>
  <c r="I780" i="1" s="1"/>
  <c r="I779" i="1" s="1"/>
  <c r="I778" i="1" s="1"/>
  <c r="I777" i="1" s="1"/>
  <c r="I775" i="1"/>
  <c r="I773" i="1"/>
  <c r="I771" i="1"/>
  <c r="I767" i="1"/>
  <c r="I766" i="1" s="1"/>
  <c r="I765" i="1" s="1"/>
  <c r="I764" i="1" s="1"/>
  <c r="I763" i="1" s="1"/>
  <c r="I760" i="1"/>
  <c r="I758" i="1"/>
  <c r="I756" i="1"/>
  <c r="I752" i="1"/>
  <c r="I751" i="1"/>
  <c r="I750" i="1"/>
  <c r="I749" i="1" s="1"/>
  <c r="I748" i="1" s="1"/>
  <c r="I747" i="1" s="1"/>
  <c r="I745" i="1"/>
  <c r="I743" i="1"/>
  <c r="I741" i="1"/>
  <c r="I739" i="1"/>
  <c r="I737" i="1"/>
  <c r="I736" i="1" s="1"/>
  <c r="I735" i="1" s="1"/>
  <c r="I734" i="1" s="1"/>
  <c r="I733" i="1" s="1"/>
  <c r="I732" i="1" s="1"/>
  <c r="I730" i="1"/>
  <c r="I729" i="1"/>
  <c r="I728" i="1" s="1"/>
  <c r="I726" i="1"/>
  <c r="I725" i="1"/>
  <c r="I723" i="1"/>
  <c r="I721" i="1"/>
  <c r="I719" i="1"/>
  <c r="I718" i="1"/>
  <c r="I717" i="1"/>
  <c r="I716" i="1"/>
  <c r="I715" i="1" s="1"/>
  <c r="I714" i="1" s="1"/>
  <c r="I712" i="1"/>
  <c r="I711" i="1" s="1"/>
  <c r="I710" i="1" s="1"/>
  <c r="I709" i="1" s="1"/>
  <c r="I708" i="1" s="1"/>
  <c r="I706" i="1"/>
  <c r="I704" i="1"/>
  <c r="I703" i="1"/>
  <c r="I702" i="1"/>
  <c r="I699" i="1"/>
  <c r="I698" i="1" s="1"/>
  <c r="I697" i="1" s="1"/>
  <c r="I696" i="1" s="1"/>
  <c r="I695" i="1" s="1"/>
  <c r="I693" i="1"/>
  <c r="I691" i="1"/>
  <c r="I689" i="1"/>
  <c r="I685" i="1"/>
  <c r="I684" i="1" s="1"/>
  <c r="I683" i="1" s="1"/>
  <c r="I682" i="1" s="1"/>
  <c r="I676" i="1"/>
  <c r="I675" i="1"/>
  <c r="I674" i="1" s="1"/>
  <c r="I673" i="1" s="1"/>
  <c r="I672" i="1" s="1"/>
  <c r="I670" i="1"/>
  <c r="I667" i="1"/>
  <c r="I664" i="1"/>
  <c r="I663" i="1"/>
  <c r="I662" i="1"/>
  <c r="I661" i="1"/>
  <c r="I660" i="1" s="1"/>
  <c r="I658" i="1"/>
  <c r="I657" i="1"/>
  <c r="I655" i="1"/>
  <c r="I640" i="1" s="1"/>
  <c r="I652" i="1"/>
  <c r="I649" i="1"/>
  <c r="I646" i="1"/>
  <c r="I644" i="1"/>
  <c r="I641" i="1"/>
  <c r="I638" i="1"/>
  <c r="I635" i="1"/>
  <c r="I632" i="1"/>
  <c r="I629" i="1"/>
  <c r="I626" i="1"/>
  <c r="I623" i="1"/>
  <c r="I620" i="1"/>
  <c r="I617" i="1"/>
  <c r="I614" i="1"/>
  <c r="I613" i="1" s="1"/>
  <c r="I604" i="1"/>
  <c r="I603" i="1"/>
  <c r="I601" i="1"/>
  <c r="I599" i="1"/>
  <c r="I595" i="1"/>
  <c r="I594" i="1" s="1"/>
  <c r="I593" i="1" s="1"/>
  <c r="I592" i="1" s="1"/>
  <c r="I591" i="1" s="1"/>
  <c r="I588" i="1"/>
  <c r="I587" i="1"/>
  <c r="I586" i="1" s="1"/>
  <c r="I584" i="1"/>
  <c r="I583" i="1"/>
  <c r="I581" i="1"/>
  <c r="I579" i="1"/>
  <c r="I578" i="1" s="1"/>
  <c r="I576" i="1"/>
  <c r="I575" i="1"/>
  <c r="I573" i="1"/>
  <c r="I572" i="1"/>
  <c r="I568" i="1"/>
  <c r="I566" i="1"/>
  <c r="I561" i="1"/>
  <c r="I560" i="1" s="1"/>
  <c r="I559" i="1" s="1"/>
  <c r="I557" i="1"/>
  <c r="I556" i="1" s="1"/>
  <c r="I554" i="1"/>
  <c r="I552" i="1"/>
  <c r="I548" i="1"/>
  <c r="I547" i="1" s="1"/>
  <c r="I546" i="1" s="1"/>
  <c r="I544" i="1"/>
  <c r="I542" i="1"/>
  <c r="I541" i="1" s="1"/>
  <c r="I539" i="1"/>
  <c r="I537" i="1"/>
  <c r="I532" i="1"/>
  <c r="I531" i="1" s="1"/>
  <c r="I527" i="1"/>
  <c r="I526" i="1" s="1"/>
  <c r="I525" i="1" s="1"/>
  <c r="I524" i="1" s="1"/>
  <c r="I520" i="1"/>
  <c r="I519" i="1"/>
  <c r="I518" i="1" s="1"/>
  <c r="I516" i="1"/>
  <c r="I514" i="1"/>
  <c r="I512" i="1"/>
  <c r="I511" i="1"/>
  <c r="I510" i="1" s="1"/>
  <c r="I509" i="1" s="1"/>
  <c r="I508" i="1" s="1"/>
  <c r="I507" i="1" s="1"/>
  <c r="I505" i="1"/>
  <c r="I504" i="1" s="1"/>
  <c r="I503" i="1" s="1"/>
  <c r="I501" i="1"/>
  <c r="I500" i="1" s="1"/>
  <c r="I499" i="1" s="1"/>
  <c r="I498" i="1" s="1"/>
  <c r="I497" i="1" s="1"/>
  <c r="I496" i="1" s="1"/>
  <c r="I493" i="1"/>
  <c r="I492" i="1"/>
  <c r="I491" i="1" s="1"/>
  <c r="I488" i="1"/>
  <c r="I487" i="1"/>
  <c r="I486" i="1" s="1"/>
  <c r="I485" i="1" s="1"/>
  <c r="I484" i="1" s="1"/>
  <c r="I483" i="1" s="1"/>
  <c r="I479" i="1"/>
  <c r="I478" i="1" s="1"/>
  <c r="I475" i="1"/>
  <c r="I474" i="1" s="1"/>
  <c r="I472" i="1"/>
  <c r="I470" i="1"/>
  <c r="I468" i="1"/>
  <c r="I466" i="1"/>
  <c r="I462" i="1"/>
  <c r="I461" i="1" s="1"/>
  <c r="I458" i="1"/>
  <c r="I457" i="1"/>
  <c r="I456" i="1" s="1"/>
  <c r="I454" i="1"/>
  <c r="I453" i="1" s="1"/>
  <c r="I448" i="1"/>
  <c r="I446" i="1"/>
  <c r="I444" i="1"/>
  <c r="I443" i="1"/>
  <c r="I442" i="1" s="1"/>
  <c r="I438" i="1"/>
  <c r="I437" i="1"/>
  <c r="I436" i="1" s="1"/>
  <c r="I433" i="1"/>
  <c r="I432" i="1" s="1"/>
  <c r="I430" i="1"/>
  <c r="I429" i="1" s="1"/>
  <c r="I427" i="1"/>
  <c r="I425" i="1"/>
  <c r="I423" i="1"/>
  <c r="I422" i="1" s="1"/>
  <c r="I419" i="1"/>
  <c r="I418" i="1" s="1"/>
  <c r="I412" i="1"/>
  <c r="I411" i="1"/>
  <c r="I410" i="1" s="1"/>
  <c r="I407" i="1"/>
  <c r="I404" i="1"/>
  <c r="I400" i="1" s="1"/>
  <c r="I401" i="1"/>
  <c r="I397" i="1"/>
  <c r="I396" i="1" s="1"/>
  <c r="I393" i="1"/>
  <c r="I392" i="1" s="1"/>
  <c r="I389" i="1"/>
  <c r="I386" i="1"/>
  <c r="I385" i="1"/>
  <c r="I383" i="1"/>
  <c r="I379" i="1"/>
  <c r="I374" i="1"/>
  <c r="I372" i="1"/>
  <c r="I366" i="1"/>
  <c r="I365" i="1" s="1"/>
  <c r="I359" i="1"/>
  <c r="I358" i="1" s="1"/>
  <c r="I357" i="1" s="1"/>
  <c r="I354" i="1"/>
  <c r="I353" i="1"/>
  <c r="I349" i="1"/>
  <c r="I344" i="1"/>
  <c r="I342" i="1"/>
  <c r="I337" i="1"/>
  <c r="I336" i="1" s="1"/>
  <c r="I335" i="1" s="1"/>
  <c r="I329" i="1"/>
  <c r="I328" i="1"/>
  <c r="I327" i="1"/>
  <c r="I325" i="1"/>
  <c r="I321" i="1"/>
  <c r="I320" i="1" s="1"/>
  <c r="I319" i="1" s="1"/>
  <c r="I318" i="1" s="1"/>
  <c r="I317" i="1" s="1"/>
  <c r="I315" i="1"/>
  <c r="I313" i="1"/>
  <c r="I311" i="1"/>
  <c r="I307" i="1"/>
  <c r="I306" i="1" s="1"/>
  <c r="I305" i="1" s="1"/>
  <c r="I304" i="1" s="1"/>
  <c r="I303" i="1" s="1"/>
  <c r="I302" i="1" s="1"/>
  <c r="I301" i="1" s="1"/>
  <c r="I299" i="1"/>
  <c r="I297" i="1"/>
  <c r="I295" i="1"/>
  <c r="I292" i="1"/>
  <c r="I291" i="1"/>
  <c r="I290" i="1" s="1"/>
  <c r="I288" i="1"/>
  <c r="I286" i="1"/>
  <c r="I285" i="1" s="1"/>
  <c r="I284" i="1" s="1"/>
  <c r="I283" i="1" s="1"/>
  <c r="I282" i="1" s="1"/>
  <c r="I281" i="1" s="1"/>
  <c r="I280" i="1" s="1"/>
  <c r="I278" i="1"/>
  <c r="I277" i="1" s="1"/>
  <c r="I276" i="1" s="1"/>
  <c r="I275" i="1" s="1"/>
  <c r="I274" i="1" s="1"/>
  <c r="I271" i="1"/>
  <c r="I270" i="1" s="1"/>
  <c r="I269" i="1" s="1"/>
  <c r="I268" i="1" s="1"/>
  <c r="I267" i="1" s="1"/>
  <c r="I266" i="1" s="1"/>
  <c r="I264" i="1"/>
  <c r="I263" i="1"/>
  <c r="I262" i="1" s="1"/>
  <c r="I261" i="1" s="1"/>
  <c r="I260" i="1" s="1"/>
  <c r="I259" i="1" s="1"/>
  <c r="I257" i="1"/>
  <c r="I256" i="1" s="1"/>
  <c r="I255" i="1" s="1"/>
  <c r="I253" i="1"/>
  <c r="I252" i="1" s="1"/>
  <c r="I251" i="1" s="1"/>
  <c r="I250" i="1" s="1"/>
  <c r="I249" i="1" s="1"/>
  <c r="I247" i="1"/>
  <c r="I246" i="1"/>
  <c r="I245" i="1" s="1"/>
  <c r="I244" i="1" s="1"/>
  <c r="I243" i="1" s="1"/>
  <c r="I241" i="1"/>
  <c r="I240" i="1" s="1"/>
  <c r="I239" i="1" s="1"/>
  <c r="I238" i="1" s="1"/>
  <c r="I237" i="1" s="1"/>
  <c r="I234" i="1"/>
  <c r="I233" i="1" s="1"/>
  <c r="I232" i="1" s="1"/>
  <c r="I231" i="1" s="1"/>
  <c r="I230" i="1" s="1"/>
  <c r="I229" i="1" s="1"/>
  <c r="I227" i="1"/>
  <c r="I226" i="1" s="1"/>
  <c r="I225" i="1" s="1"/>
  <c r="I223" i="1"/>
  <c r="I222" i="1" s="1"/>
  <c r="I220" i="1"/>
  <c r="I219" i="1" s="1"/>
  <c r="I214" i="1"/>
  <c r="I212" i="1"/>
  <c r="I211" i="1" s="1"/>
  <c r="I210" i="1" s="1"/>
  <c r="I209" i="1" s="1"/>
  <c r="I208" i="1" s="1"/>
  <c r="I205" i="1"/>
  <c r="I204" i="1" s="1"/>
  <c r="I203" i="1" s="1"/>
  <c r="I201" i="1"/>
  <c r="I200" i="1" s="1"/>
  <c r="I198" i="1"/>
  <c r="I197" i="1"/>
  <c r="I195" i="1"/>
  <c r="I194" i="1" s="1"/>
  <c r="I192" i="1"/>
  <c r="I191" i="1"/>
  <c r="I189" i="1"/>
  <c r="I188" i="1" s="1"/>
  <c r="I181" i="1"/>
  <c r="I178" i="1"/>
  <c r="I177" i="1"/>
  <c r="I176" i="1" s="1"/>
  <c r="I174" i="1"/>
  <c r="I173" i="1" s="1"/>
  <c r="I171" i="1"/>
  <c r="I170" i="1"/>
  <c r="I168" i="1"/>
  <c r="I166" i="1"/>
  <c r="I165" i="1" s="1"/>
  <c r="I162" i="1"/>
  <c r="I160" i="1"/>
  <c r="I158" i="1"/>
  <c r="I157" i="1" s="1"/>
  <c r="I156" i="1" s="1"/>
  <c r="I154" i="1"/>
  <c r="I153" i="1" s="1"/>
  <c r="I152" i="1" s="1"/>
  <c r="I147" i="1"/>
  <c r="I146" i="1" s="1"/>
  <c r="I145" i="1" s="1"/>
  <c r="I143" i="1"/>
  <c r="I142" i="1"/>
  <c r="I140" i="1"/>
  <c r="I139" i="1" s="1"/>
  <c r="I138" i="1" s="1"/>
  <c r="I136" i="1"/>
  <c r="I135" i="1" s="1"/>
  <c r="I134" i="1" s="1"/>
  <c r="I132" i="1"/>
  <c r="I131" i="1"/>
  <c r="I130" i="1" s="1"/>
  <c r="I129" i="1" s="1"/>
  <c r="I127" i="1"/>
  <c r="I126" i="1" s="1"/>
  <c r="I125" i="1" s="1"/>
  <c r="I123" i="1"/>
  <c r="I122" i="1" s="1"/>
  <c r="I121" i="1" s="1"/>
  <c r="I120" i="1" s="1"/>
  <c r="I117" i="1"/>
  <c r="I116" i="1" s="1"/>
  <c r="I111" i="1" s="1"/>
  <c r="I113" i="1"/>
  <c r="I112" i="1" s="1"/>
  <c r="I109" i="1"/>
  <c r="I105" i="1"/>
  <c r="I104" i="1" s="1"/>
  <c r="I103" i="1" s="1"/>
  <c r="I101" i="1"/>
  <c r="I100" i="1" s="1"/>
  <c r="I99" i="1" s="1"/>
  <c r="I97" i="1"/>
  <c r="I96" i="1" s="1"/>
  <c r="I94" i="1"/>
  <c r="I93" i="1" s="1"/>
  <c r="I88" i="1"/>
  <c r="I87" i="1" s="1"/>
  <c r="I86" i="1" s="1"/>
  <c r="I85" i="1" s="1"/>
  <c r="I83" i="1"/>
  <c r="I82" i="1" s="1"/>
  <c r="I81" i="1" s="1"/>
  <c r="I80" i="1" s="1"/>
  <c r="I79" i="1" s="1"/>
  <c r="I77" i="1"/>
  <c r="I76" i="1"/>
  <c r="I75" i="1" s="1"/>
  <c r="I73" i="1"/>
  <c r="I72" i="1"/>
  <c r="I71" i="1" s="1"/>
  <c r="I70" i="1" s="1"/>
  <c r="I68" i="1"/>
  <c r="I66" i="1"/>
  <c r="I64" i="1"/>
  <c r="I60" i="1"/>
  <c r="I59" i="1" s="1"/>
  <c r="I58" i="1" s="1"/>
  <c r="I55" i="1"/>
  <c r="I54" i="1"/>
  <c r="I53" i="1" s="1"/>
  <c r="I51" i="1"/>
  <c r="I50" i="1" s="1"/>
  <c r="I47" i="1"/>
  <c r="I46" i="1"/>
  <c r="I45" i="1" s="1"/>
  <c r="I42" i="1"/>
  <c r="I41" i="1"/>
  <c r="I40" i="1" s="1"/>
  <c r="I36" i="1"/>
  <c r="I33" i="1" s="1"/>
  <c r="I32" i="1" s="1"/>
  <c r="I31" i="1" s="1"/>
  <c r="I30" i="1" s="1"/>
  <c r="I34" i="1"/>
  <c r="I26" i="1"/>
  <c r="I25" i="1" s="1"/>
  <c r="I24" i="1" s="1"/>
  <c r="I23" i="1" s="1"/>
  <c r="I21" i="1"/>
  <c r="I19" i="1"/>
  <c r="I17" i="1"/>
  <c r="I13" i="1"/>
  <c r="I12" i="1" s="1"/>
  <c r="I11" i="1" s="1"/>
  <c r="I10" i="1" s="1"/>
  <c r="I9" i="1" s="1"/>
  <c r="I8" i="1" s="1"/>
  <c r="I92" i="1" l="1"/>
  <c r="I91" i="1" s="1"/>
  <c r="I90" i="1" s="1"/>
  <c r="I1032" i="1"/>
  <c r="I1031" i="1" s="1"/>
  <c r="I997" i="1" s="1"/>
  <c r="I218" i="1"/>
  <c r="I217" i="1" s="1"/>
  <c r="I216" i="1" s="1"/>
  <c r="I207" i="1" s="1"/>
  <c r="I364" i="1"/>
  <c r="I363" i="1" s="1"/>
  <c r="I362" i="1" s="1"/>
  <c r="I1179" i="1"/>
  <c r="I1178" i="1" s="1"/>
  <c r="I523" i="1"/>
  <c r="I522" i="1" s="1"/>
  <c r="I495" i="1" s="1"/>
  <c r="I806" i="1"/>
  <c r="I805" i="1" s="1"/>
  <c r="I762" i="1" s="1"/>
  <c r="I1146" i="1"/>
  <c r="I187" i="1"/>
  <c r="I186" i="1" s="1"/>
  <c r="I185" i="1" s="1"/>
  <c r="I530" i="1"/>
  <c r="I529" i="1" s="1"/>
  <c r="I888" i="1"/>
  <c r="I887" i="1" s="1"/>
  <c r="I886" i="1" s="1"/>
  <c r="I885" i="1" s="1"/>
  <c r="I884" i="1" s="1"/>
  <c r="I837" i="1" s="1"/>
  <c r="I973" i="1"/>
  <c r="I972" i="1" s="1"/>
  <c r="I1219" i="1"/>
  <c r="I1218" i="1" s="1"/>
  <c r="I29" i="1"/>
  <c r="I236" i="1"/>
  <c r="I334" i="1"/>
  <c r="I333" i="1" s="1"/>
  <c r="I612" i="1"/>
  <c r="I611" i="1" s="1"/>
  <c r="I610" i="1" s="1"/>
  <c r="I609" i="1" s="1"/>
  <c r="I608" i="1" s="1"/>
  <c r="I417" i="1"/>
  <c r="I416" i="1" s="1"/>
  <c r="I415" i="1" s="1"/>
  <c r="I957" i="1"/>
  <c r="I956" i="1" s="1"/>
  <c r="I39" i="1"/>
  <c r="I38" i="1" s="1"/>
  <c r="I164" i="1"/>
  <c r="I151" i="1" s="1"/>
  <c r="I150" i="1" s="1"/>
  <c r="I149" i="1" s="1"/>
  <c r="I460" i="1"/>
  <c r="I441" i="1" s="1"/>
  <c r="I440" i="1" s="1"/>
  <c r="I681" i="1"/>
  <c r="I680" i="1" s="1"/>
  <c r="I930" i="1"/>
  <c r="I916" i="1" s="1"/>
  <c r="I915" i="1" s="1"/>
  <c r="I1086" i="1"/>
  <c r="I1072" i="1" s="1"/>
  <c r="I1071" i="1" s="1"/>
  <c r="I332" i="1" l="1"/>
  <c r="I331" i="1" s="1"/>
  <c r="I28" i="1"/>
  <c r="I1278" i="1"/>
  <c r="I1145" i="1"/>
</calcChain>
</file>

<file path=xl/sharedStrings.xml><?xml version="1.0" encoding="utf-8"?>
<sst xmlns="http://schemas.openxmlformats.org/spreadsheetml/2006/main" count="2961" uniqueCount="649">
  <si>
    <t>Наименование</t>
  </si>
  <si>
    <t>ГРБС</t>
  </si>
  <si>
    <t>РЗ</t>
  </si>
  <si>
    <t>ПР</t>
  </si>
  <si>
    <t>ЦСР</t>
  </si>
  <si>
    <t>ВР</t>
  </si>
  <si>
    <t>Утвержденная бюджетная роспись расходов</t>
  </si>
  <si>
    <t>СОВЕТ НОВОСЕЛИЦКОГО МУНИЦИПАЛЬНОГО ОКРУГА СТАВРОПОЛЬСКОГО КРАЯ</t>
  </si>
  <si>
    <t/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</si>
  <si>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</si>
  <si>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</si>
  <si>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органов местного самоуправления</t>
  </si>
  <si>
    <t>50.0.00.00000</t>
  </si>
  <si>
    <t>Непрограммные расходы в рамках обеспечения деятельности центрального аппарата совета</t>
  </si>
  <si>
    <t>50.4.00.00000</t>
  </si>
  <si>
    <t>Расходы на обеспечение функций органов местного самоуправления</t>
  </si>
  <si>
    <t>50.4.00.10010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</si>
  <si>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</si>
  <si>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</si>
  <si>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</si>
  <si>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</si>
  <si>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</si>
  <si>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</si>
  <si>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Расходы на выплаты по оплате труда работников органов местного самоуправления</t>
  </si>
  <si>
    <t>50.4.00.10020</t>
  </si>
  <si>
    <t>Расходы на приобретение и сопровождение электронных программ и оборудования, необходимых для осуществления деятельности органов местного самоуправления и муниципальных учреждений</t>
  </si>
  <si>
    <t>50.4.00.20430</t>
  </si>
  <si>
    <t>Расходы на приобретение, содержание и ремонт муниципального имущества</t>
  </si>
  <si>
    <t>50.4.00.21740</t>
  </si>
  <si>
    <t>Другие общегосударственные вопросы</t>
  </si>
  <si>
    <t>Реализация государственных и муниципальных функций, связанных с общегосударственным управлением</t>
  </si>
  <si>
    <t>50.4.00.21400</t>
  </si>
  <si>
    <t>АДМИНИСТРАЦИЯ НОВОСЕЛИЦКОГО МУНИЦИПАЛЬНОГО ОКРУГА СТАВРОПОЛЬСКОГО КРАЯ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</si>
  <si>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</si>
  <si>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Новоселицкого муниципального округа Ставропольского края "Осуществление местного самоуправления в Новоселицком муниципальном округе Ставропольского края"</t>
  </si>
  <si>
    <t>01.0.00.00000</t>
  </si>
  <si>
    <t>Подпрограмма "Обеспечение реализации муниципальной программы Новоселицкого муниципального округа Ставропольского края "Осуществление местного самоуправления в Новоселицком муниципальном округе Ставропольского края" и общепрограммные мероприятия"</t>
  </si>
  <si>
    <t>01.Л.00.00000</t>
  </si>
  <si>
    <t>Основное мероприятие "Обеспечение деятельности главы муниципального образования"</t>
  </si>
  <si>
    <t>01.Л.04.00000</t>
  </si>
  <si>
    <t>01.Л.04.10010</t>
  </si>
  <si>
    <t>01.Л.04.10020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</si>
  <si>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</si>
  <si>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Подпрограмма "Развитие сельского хозяйства в Новоселицком муниципальном округе Ставропольского края"</t>
  </si>
  <si>
    <t>01.3.00.00000</t>
  </si>
  <si>
    <t>Основное мероприятие "Обеспечение реализации Подпрограммы"</t>
  </si>
  <si>
    <t>01.3.05.00000</t>
  </si>
  <si>
    <t>Осуществление управленческих функций по реализации отдельных государственных полномочий в области сельского хозяйства</t>
  </si>
  <si>
    <t>01.3.05.76530</t>
  </si>
  <si>
    <t>Подпрограмма "Развитие социального пространства в Новоселицком муниципальном округе Ставропольского края"</t>
  </si>
  <si>
    <t>01.9.00.00000</t>
  </si>
  <si>
    <t>Основное мероприятие "Профилактика безнадзорности и правонарушений"</t>
  </si>
  <si>
    <t>01.9.01.00000</t>
  </si>
  <si>
    <t>Создание и организация деятельности комиссий по делам несовершеннолетних и защите их прав</t>
  </si>
  <si>
    <t>01.9.01.76360</t>
  </si>
  <si>
    <t>Основное мероприятие "Обеспечение деятельности по опеке и попечительству в отношении граждан, признанных судом недееспособными"</t>
  </si>
  <si>
    <t>01.9.03.00000</t>
  </si>
  <si>
    <t>Организация и осуществление деятельности по опеке и попечительству в области здравоохранения</t>
  </si>
  <si>
    <t>01.9.03.76100</t>
  </si>
  <si>
    <t>Подпрограмма "Развитие архивного дела в Новоселицком муниципальном округе Ставропольского края"</t>
  </si>
  <si>
    <t>01.Б.00.00000</t>
  </si>
  <si>
    <t>Основное мероприятие "Осуществление мероприятий по формированию и обеспечению сохранности архивного фонда"</t>
  </si>
  <si>
    <t>01.Б.01.00000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</si>
  <si>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</si>
  <si>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01.Б.01.76630</t>
  </si>
  <si>
    <t>Основное мероприятие "Обеспечение деятельности администрации муниципального образования"</t>
  </si>
  <si>
    <t>01.Л.03.00000</t>
  </si>
  <si>
    <t>01.Л.03.10010</t>
  </si>
  <si>
    <t>01.Л.03.10020</t>
  </si>
  <si>
    <t>Расходы на приобретение и сопровождение электронных программ, необходимых для реализации муниципальных функций</t>
  </si>
  <si>
    <t>01.Л.03.20430</t>
  </si>
  <si>
    <t>01.Л.03.21740</t>
  </si>
  <si>
    <t>Муниципальная программа Новоселицкого муниципального округа Ставропольского края "Профилактика правонарушений, терроризма, поддержка казачества и обеспечение общественного порядка на территории Новоселицкого муниципального округа Ставропольского края"</t>
  </si>
  <si>
    <t>10.0.00.00000</t>
  </si>
  <si>
    <t>Подпрограмма "Обеспечение общественного порядка"</t>
  </si>
  <si>
    <t>10.1.00.00000</t>
  </si>
  <si>
    <t>Основное мероприятие "Укрепление общественного порядка и общественной безопасности"</t>
  </si>
  <si>
    <t>10.1.01.00000</t>
  </si>
  <si>
    <t>Профилактика правонарушений в Новоселицком округе</t>
  </si>
  <si>
    <t>10.1.01.20020</t>
  </si>
  <si>
    <t>Непрограммные расходы в рамках мероприятий проводимых органами местного самоуправления округа</t>
  </si>
  <si>
    <t>50.7.00.00000</t>
  </si>
  <si>
    <t>Освещение деятельности органов местного самоуправления Новоселицкого муниципального округа в средствах массовой информации, печатных изданиях, в информационно-телекоммуникационной сети "Интернет"</t>
  </si>
  <si>
    <t>50.7.00.28710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</si>
  <si>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</si>
  <si>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</si>
  <si>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10.1.01.51200</t>
  </si>
  <si>
    <t>Обеспечение проведения выборов и референдумов</t>
  </si>
  <si>
    <t>Проведение выборов в муниципальном округе</t>
  </si>
  <si>
    <t>50.7.00.21780</t>
  </si>
  <si>
    <t>Подпрограмма "Развитие муниципальной службы в Новоселицком муниципальном округе Ставропольского края"</t>
  </si>
  <si>
    <t>01.5.00.00000</t>
  </si>
  <si>
    <t>Основное мероприятие "Создание условий для развития и совершенствования муниципальной службы"</t>
  </si>
  <si>
    <t>01.5.01.00000</t>
  </si>
  <si>
    <t>Обеспечение гарантий работников органов местного самоуправления администрации Новоселицкого муниципального округа Ставропольского края в соответствии с законодательством Ставропольского края</t>
  </si>
  <si>
    <t>01.5.01.10050</t>
  </si>
  <si>
    <t>Основное мероприятие "Подготовка кадров для прохождения муниципальной службы в Новоселицком муниципальном окрге Ставропольского края по договорам о целевом обучении"</t>
  </si>
  <si>
    <t>01.5.02.00000</t>
  </si>
  <si>
    <t>Денежная выплата в размере 50% государственной академической стипендии, установленной для студентов, обучающихся на основании договора о целевом обучении по очной форме</t>
  </si>
  <si>
    <t>01.5.02.21465</t>
  </si>
  <si>
    <t>Социальное обеспечение и иные выплаты населению</t>
  </si>
  <si>
    <t>300</t>
  </si>
  <si>
    <t>Подпрограмма "Противодействие коррупции на территории Новоселицкого муниципального округа Ставропольского края"</t>
  </si>
  <si>
    <t>01.6.00.00000</t>
  </si>
  <si>
    <t>Основное мероприятие "Совершенствование системы противодействия коррупции"</t>
  </si>
  <si>
    <t>01.6.01.00000</t>
  </si>
  <si>
    <t>Осуществление мер по противодействию коррупции в границах муниципального образования</t>
  </si>
  <si>
    <t>01.6.01.21430</t>
  </si>
  <si>
    <t>Подпрограмма "Благоустройство территории Новоселицкого муниципального округа Ставропольского края"</t>
  </si>
  <si>
    <t>01.7.00.00000</t>
  </si>
  <si>
    <t>Основное мероприятие "Совершенствование и развитие комплексной системы благоустройства, жилищно - коммунального хозяйства"</t>
  </si>
  <si>
    <t>01.7.01.00000</t>
  </si>
  <si>
    <t>Обеспечение деятельности (оказание услуг) муниципальных учреждений</t>
  </si>
  <si>
    <t>01.7.01.11010</t>
  </si>
  <si>
    <t>Расходы на организацию технического обслуживания имущества органов местного самоуправления Новоселицкого муниципального округа Ставропольского края</t>
  </si>
  <si>
    <t>01.7.01.21370</t>
  </si>
  <si>
    <t>Основное мероприятие "Депутаты Думы Ставропольского края и их помощники"</t>
  </si>
  <si>
    <t>01.Л.02.00000</t>
  </si>
  <si>
    <t>Обеспечение деятельности депутатов Думы Ставропольского края и их помощников в избирательном округе</t>
  </si>
  <si>
    <t>01.Л.02.76610</t>
  </si>
  <si>
    <t>01.Л.03.21400</t>
  </si>
  <si>
    <t>Муниципальная программа Новоселицкого муниципального округа Ставропольского края "Повышение результативности и эффективности предоставления государственных и муниципальных услуг в Новоселицком муниципальном округе Ставропольского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</si>
  <si>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03.0.00.00000</t>
  </si>
  <si>
    <t>Подпрограмма "Повышение результативности и эффективности предоставления государственных и муниципальных услуг в Новоселицком муниципальном округе Став-ропольского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</si>
  <si>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03.1.00.00000</t>
  </si>
  <si>
    <t>Основное мероприятие "Повышение доступности государственных и муниципальных услуг, предоставляемых по принципу одного окна на территории Новоселицкого муниципального округа Ставропольского края"</t>
  </si>
  <si>
    <t>03.1.01.00000</t>
  </si>
  <si>
    <t>Организация предоставления государственных и муниципальных услуг по принципу "одного окна" на базе многофункционального центра предоставления государственных и муниципальных услуг</t>
  </si>
  <si>
    <t>03.1.01.21060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</si>
  <si>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</si>
  <si>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</si>
  <si>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"Обеспечение реализации муниципальной программы "Повышение результативности и эффективности предоставления государственных и муници-пальных услуг в Новоселицком муниципальном округе Ставропольского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</si>
  <si>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03.2.00.00000</t>
  </si>
  <si>
    <t>Основное мероприятие "Обеспечение реализации Программы"</t>
  </si>
  <si>
    <t>03.2.01.00000</t>
  </si>
  <si>
    <t>03.2.01.11010</t>
  </si>
  <si>
    <t>Основное мероприятие "Принятие мер по устранению нарушений действующего законодательства"</t>
  </si>
  <si>
    <t>10.1.03.00000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</si>
  <si>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</si>
  <si>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10.1.03.76930</t>
  </si>
  <si>
    <t>Подпрограмма "Межнациональные отношения, профилактика терроризма и поддержка казачества на территории Новоселицкого муниципального округа Ставропольского края"</t>
  </si>
  <si>
    <t>10.2.00.00000</t>
  </si>
  <si>
    <t>Основное мероприятие "Проведение комплексных мероприятий по гармонизации межнациональных отношений"</t>
  </si>
  <si>
    <t>10.2.02.00000</t>
  </si>
  <si>
    <t>Проведение Фестиваля межнациональных культур</t>
  </si>
  <si>
    <t>10.2.02.20560</t>
  </si>
  <si>
    <t>Подпрограмма "Комплексные меры по профилактике наркомании и противодействию незаконному обороту наркотиков"</t>
  </si>
  <si>
    <t>10.6.00.00000</t>
  </si>
  <si>
    <t>Основное мероприятие "Проведение комплексных мероприятий по профилактике наркомании и социально-негативных явлений"</t>
  </si>
  <si>
    <t>10.6.02.00000</t>
  </si>
  <si>
    <t>Изготовление сувенирной продукции антинаркотической направленности</t>
  </si>
  <si>
    <t>10.6.02.21750</t>
  </si>
  <si>
    <t>Основное мероприятие "Организация деятельности средств массовой информации по повышению эффективности антинаркотической пропаганды, формированию в обществе негативного отношения к наркотикам"</t>
  </si>
  <si>
    <t>10.6.03.00000</t>
  </si>
  <si>
    <t>Изготовление полиграфической продукции антинаркотической направленности</t>
  </si>
  <si>
    <t>10.6.03.20580</t>
  </si>
  <si>
    <t>Предоставление субсидий социально ориентированным некоммерческим организациям</t>
  </si>
  <si>
    <t>50.7.00.21200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</si>
  <si>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</si>
  <si>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</si>
  <si>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"Организация взаимодействия с общественными организациями правоохранительной направленности по вопросам охраны порядка"</t>
  </si>
  <si>
    <t>10.1.02.00000</t>
  </si>
  <si>
    <t>Проведение конкурсов "Народная дружина" и "Лучший народный дружинник"</t>
  </si>
  <si>
    <t>10.1.02.21330</t>
  </si>
  <si>
    <t>Основное мероприятие "Совершенствование системы профилактических мер антитеррористической и антиэкстремистской направленности"</t>
  </si>
  <si>
    <t>10.2.01.00000</t>
  </si>
  <si>
    <t>Реализация мероприятий по обеспечению безопасности граждан в местах массового пребывания</t>
  </si>
  <si>
    <t>10.2.01.20950</t>
  </si>
  <si>
    <t>Информационно-пропагандистское противодействие экстремизму и терроризму</t>
  </si>
  <si>
    <t>10.2.01.20960</t>
  </si>
  <si>
    <t>Проведение информационно - пропагандистских мероприятий, направленных на профилактику идеологии терроризма</t>
  </si>
  <si>
    <t>10.2.01.S7730</t>
  </si>
  <si>
    <t>Подпрограмма "Гражданская оборона, защита населения и территории Новоселицкого муниципального округа Ставроропольского края от чрезвычайных ситуаций"</t>
  </si>
  <si>
    <t>10.3.00.00000</t>
  </si>
  <si>
    <t>Основное мероприятие "Обеспечение безопасности и защита населения и территорий от чрезвычайных ситуаций природного и техногенного характера"</t>
  </si>
  <si>
    <t>10.3.01.00000</t>
  </si>
  <si>
    <t>Проведение противопаводковых мероприятий, расчистка и прокладка обводных и сточных каналов, русел рек - укрепеление плотин, мостов и т.д.</t>
  </si>
  <si>
    <t>10.3.01.21280</t>
  </si>
  <si>
    <t>Оказание социальной поддержки пострадавшим гражданам и выполнение неотложных аварийно - восстановительных работ при ликвидации чрезвычайных ситуаций</t>
  </si>
  <si>
    <t>10.3.01.21290</t>
  </si>
  <si>
    <t>Основное мероприятие "Создание резерва финансовых ресурсов на предупреждение и ликвидацию последствий чрезвычайных ситуаций в Новоселицком муниципальном округе Ставропольского края"</t>
  </si>
  <si>
    <t>10.3.03.00000</t>
  </si>
  <si>
    <t>Резерв финансовых ресурсов для предупреждения и ликвидации чрезвычайных ситуаций</t>
  </si>
  <si>
    <t>10.3.03.21300</t>
  </si>
  <si>
    <t>Основное мероприятие "Профилактические мероприятия по предотвращению пожаров в жилых помещениях граждан, находящихся в социально опасном положении"</t>
  </si>
  <si>
    <t>10.3.04.00000</t>
  </si>
  <si>
    <t>Расходы на обеспечение пожарными извещателями отдельных категорий граждан</t>
  </si>
  <si>
    <t>10.3.04.21390</t>
  </si>
  <si>
    <t>Подпрограмма "Обеспечение реализации муниципальной программы Новоселицкого муниципального округа Ставропольского края "Профилактика правонарушений, терроризма, поддержка казачества и обеспечение общественного порядка на территории Новоселицкого муниципального округа Ставропольского края" и общепрограммные мероприятия"</t>
  </si>
  <si>
    <t>10.4.00.00000</t>
  </si>
  <si>
    <t>10.4.01.00000</t>
  </si>
  <si>
    <t>10.4.01.11010</t>
  </si>
  <si>
    <t>Обеспечение деятельности аварийно-спасательной службы</t>
  </si>
  <si>
    <t>10.4.01.20100</t>
  </si>
  <si>
    <t>Другие вопросы в области национальной безопасности и правоохранительной деятельности</t>
  </si>
  <si>
    <t>Основное мероприятие "Профилактика преступлений в состоянии алкогольного опьянения"</t>
  </si>
  <si>
    <t>10.1.04.00000</t>
  </si>
  <si>
    <t>Проведение профилактической работы по предупреждению преступлений, совершаемых в состоянии алкогольного опьянения (разработка и изготовление полиграфической продукции)</t>
  </si>
  <si>
    <t>10.1.04.20650</t>
  </si>
  <si>
    <t>Основное мероприятие "Профилактика подростковой преступности"</t>
  </si>
  <si>
    <t>10.1.05.00000</t>
  </si>
  <si>
    <t>Повышение правовой грамотности подростков и их родителей (разработка и изготовление полиграфической продукции)</t>
  </si>
  <si>
    <t>10.1.05.20640</t>
  </si>
  <si>
    <t>Основное мероприятие "Профилактика рецидивной преступности"</t>
  </si>
  <si>
    <t>10.1.07.00000</t>
  </si>
  <si>
    <t>Организация профилактических мер, направленных на предупреждение рецидивной преступности, социальную адаптацию и ресоциализацию лиц, отбывших наказание в виде лишения свободы (разработка и изготовление полиграфической продукции)</t>
  </si>
  <si>
    <t>10.1.07.20630</t>
  </si>
  <si>
    <t>Основное мероприятие "Профилактика правонарушений в общественных местах и на улицах"</t>
  </si>
  <si>
    <t>10.1.08.00000</t>
  </si>
  <si>
    <t>Организация информационно пропагандистских мероприятий, направленных на профилактику правонарушений на улицах и в общественных местах округа (разработка и изготовление полиграфической продукции)</t>
  </si>
  <si>
    <t>10.1.08.20620</t>
  </si>
  <si>
    <t>Основное мероприятие "Профилактика мошенничества"</t>
  </si>
  <si>
    <t>10.1.09.00000</t>
  </si>
  <si>
    <t>Организация информационно пропагандистских мероприятий, направленных на профилактику мошенничества и информирование граждан о способах и средствах правомерной защиты от преступных и иных посягательств (разработка и изготовление полиграфической продукции)</t>
  </si>
  <si>
    <t>10.1.09.20660</t>
  </si>
  <si>
    <t>Подпрограмма "Безопасный город"</t>
  </si>
  <si>
    <t>10.5.00.00000</t>
  </si>
  <si>
    <t>Основное мероприятие "Развитие аппаратно-программного комплекса "Безопасный город" на территории Новоселицкого муниципального округа"</t>
  </si>
  <si>
    <t>10.5.01.00000</t>
  </si>
  <si>
    <t>Внедрение комплексной автоматизированной системы "Безопасное село"</t>
  </si>
  <si>
    <t>10.5.01.21410</t>
  </si>
  <si>
    <t>НАЦИОНАЛЬНАЯ ЭКОНОМИКА</t>
  </si>
  <si>
    <t>Сельское хозяйство и рыболовство</t>
  </si>
  <si>
    <t>Основное мероприятие "Развитие животноводства"</t>
  </si>
  <si>
    <t>01.3.01.00000</t>
  </si>
  <si>
    <t>Организация и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</si>
  <si>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01.3.01.26540</t>
  </si>
  <si>
    <t>01.3.01.76540</t>
  </si>
  <si>
    <t>Другие вопросы в области национальной экономики</t>
  </si>
  <si>
    <t>Подпрограмма "Модернизация экономики, развитие малого и среднего бизнеса, поддержка конкуренции и улучшение инвестиционного климата в Новоселицком муниципальном округе Ставропольского края"</t>
  </si>
  <si>
    <t>01.4.00.00000</t>
  </si>
  <si>
    <t>Основное мероприятие "Развитие системы поддержки субъектов малого и среднего предпринимательства"</t>
  </si>
  <si>
    <t>01.4.01.00000</t>
  </si>
  <si>
    <t>Предоставление грантов за счет средств бюджета Новоселицкого муниципального округа Ставропольского края субъектам малого и среднего предпринимательства</t>
  </si>
  <si>
    <t>01.4.01.21270</t>
  </si>
  <si>
    <t>Основное мероприятие "Пропаганда и популяризация предпринимательской деятельности"</t>
  </si>
  <si>
    <t>01.4.02.00000</t>
  </si>
  <si>
    <t>Информационное сопровождение мероприятий, проводимых в сфере поддержки и развития малого и среднего предпринимательства</t>
  </si>
  <si>
    <t>01.4.02.21420</t>
  </si>
  <si>
    <t>Подпрограмма "Развитие градостроительства и архитектуры Новоселицкого муниципального округа Ставропольского края"</t>
  </si>
  <si>
    <t>01.Г.00.00000</t>
  </si>
  <si>
    <t>Основное мероприятие "Установление границ и внесение сведений в ЕГРН"</t>
  </si>
  <si>
    <t>01.Г.02.00000</t>
  </si>
  <si>
    <t>Установка границ Новоселицкого муниципального округа Ставропольского края и внесение сведений в ЕГРН</t>
  </si>
  <si>
    <t>01.Г.02.21240</t>
  </si>
  <si>
    <t>ЖИЛИЩНО-КОММУНАЛЬНОЕ ХОЗЯЙСТВО</t>
  </si>
  <si>
    <t>Другие вопросы в области жилищно-коммунального хозяйства</t>
  </si>
  <si>
    <t>Основное мероприятие "Осуществление деятельности по обращению с животными без владельцев, обитающими на территориях муниципального округа"</t>
  </si>
  <si>
    <t>01.7.02.00000</t>
  </si>
  <si>
    <t>Проведение мероприятий при осуществлении деятельности по обращению с животными без владельцев</t>
  </si>
  <si>
    <t>01.7.02.70140</t>
  </si>
  <si>
    <t>ОБРАЗОВАНИЕ</t>
  </si>
  <si>
    <t>Дополнительное образование детей</t>
  </si>
  <si>
    <t>Муниципальная программа Новоселицкого муниципального округа Ставропольского края "Развитие образования в Новоселицком муниципальном округе Ставропольского края"</t>
  </si>
  <si>
    <t>02.0.00.00000</t>
  </si>
  <si>
    <t>Подпрограмма "Развитие дошкольного, общего и дополнительного образования в Новоселицком муниципальном округе Ставропольского края"</t>
  </si>
  <si>
    <t>02.1.00.00000</t>
  </si>
  <si>
    <t>Основное мероприятие "Развитие дополнительного образования"</t>
  </si>
  <si>
    <t>02.1.04.00000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</si>
  <si>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</si>
  <si>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02.1.04.76890</t>
  </si>
  <si>
    <t>Профессиональная подготовка, переподготовка и повышение квалификации</t>
  </si>
  <si>
    <t>Основное мероприятие "Систематическое проведение учебы и организация прохождения курсов муниципальных служащих"</t>
  </si>
  <si>
    <t>01.5.04.00000</t>
  </si>
  <si>
    <t>Реализация мероприятий по развитию муниципальной службы</t>
  </si>
  <si>
    <t>01.5.04.21460</t>
  </si>
  <si>
    <t>Молодежная политика</t>
  </si>
  <si>
    <t>Муниципальная программа Новоселицкого муниципального округа Ставропольского края "Молодежь Новоселицкого муниципального округа Ставропольского края"</t>
  </si>
  <si>
    <t>09.0.00.00000</t>
  </si>
  <si>
    <t>Подпрограмма "Поддержка талантливой и инициативной молодежи, патриотическое воспитание, вовлечение молодежи в социальную практику"</t>
  </si>
  <si>
    <t>09.1.00.00000</t>
  </si>
  <si>
    <t>Основное мероприятие "Организационная и воспитательная работа с молодежью"</t>
  </si>
  <si>
    <t>09.1.01.00000</t>
  </si>
  <si>
    <t>Проведение мероприятий для детей и молодежи</t>
  </si>
  <si>
    <t>09.1.01.20370</t>
  </si>
  <si>
    <t>Подпрограмма "Обеспечение реализации муниципальной программы Новоселицкого муниципального округа Ставропольского края "Молодежь Новоселицкого муниципального округа Ставропольского края" и общепрограммные мероприятия"</t>
  </si>
  <si>
    <t>09.2.00.00000</t>
  </si>
  <si>
    <t>09.2.01.00000</t>
  </si>
  <si>
    <t>09.2.01.11010</t>
  </si>
  <si>
    <t>СОЦИАЛЬНАЯ ПОЛИТИКА</t>
  </si>
  <si>
    <t>Охрана семьи и детства</t>
  </si>
  <si>
    <t>Подпрограмма "Обеспечение жильем молодых семей Новоселицкого муниципального округа Ставропольского края"</t>
  </si>
  <si>
    <t>01.Ж.00.00000</t>
  </si>
  <si>
    <t>Основное мероприятие "Социальные выплаты на приобретение жилья молодым семьям"</t>
  </si>
  <si>
    <t>01.Ж.01.00000</t>
  </si>
  <si>
    <t>Предоставление молодым семьям социальных выплат на приобретение (строительство) жилья</t>
  </si>
  <si>
    <t>01.Ж.01.L4970</t>
  </si>
  <si>
    <t>ФИЗИЧЕСКАЯ КУЛЬТУРА И СПОРТ</t>
  </si>
  <si>
    <t>Массовый спорт</t>
  </si>
  <si>
    <t>Подпрограмма "Развитие физической культуры и спорта в Новоселицком муниципальном округе Ставропольского края"</t>
  </si>
  <si>
    <t>01.Д.00.00000</t>
  </si>
  <si>
    <t>Основное мероприятие "Организация и проведение официальных физкультурных мероприятий, спортивных мероприятий, турниров и первенств по видам спорта, смотров-конкурсов"</t>
  </si>
  <si>
    <t>01.Д.01.00000</t>
  </si>
  <si>
    <t>Мероприятия, направленные на развитие физической культуры и спорта</t>
  </si>
  <si>
    <t>01.Д.01.20360</t>
  </si>
  <si>
    <t>Спорт высших достижений</t>
  </si>
  <si>
    <t>Основное мероприятие "Развитие системы образования детей и подростков в области физической культуры и спорта и центров спортивной подготовки"</t>
  </si>
  <si>
    <t>01.Д.05.00000</t>
  </si>
  <si>
    <t>01.Д.05.11010</t>
  </si>
  <si>
    <t>ОТДЕЛ ИМУЩЕСТВЕННЫХ И ЗЕМЕЛЬНЫХ ОТНОШЕНИЙ АДМИНИСТРАЦИИ НОВОСЕЛИЦКОГО МУНИЦИПАЛЬНОГО ОКРУГА СТАВРОПОЛЬСКОГО КРАЯ</t>
  </si>
  <si>
    <t>Муниципальная программа Новоселицкого муниципального округа Ставропольского края "Управление имуществом Новоселицкого муниципального округа Ставропольского края"</t>
  </si>
  <si>
    <t>08.0.00.00000</t>
  </si>
  <si>
    <t>Подпрограмма "Управление муниципальной собственностью Новоселицкого муниципального округа Ставропольского края в области имущественных и земельных отношений"</t>
  </si>
  <si>
    <t>08.1.00.00000</t>
  </si>
  <si>
    <t>Основное мероприятие "Совершенствование учета и мониторинга использования муниципального имущества"</t>
  </si>
  <si>
    <t>08.1.02.00000</t>
  </si>
  <si>
    <t>08.1.02.21400</t>
  </si>
  <si>
    <t>Осуществление мероприятий по владению, пользованию и распоряжению имуществом, находящимся в муниципальной собственности муниципального округа</t>
  </si>
  <si>
    <t>08.1.02.21530</t>
  </si>
  <si>
    <t>Подпрограмма "Обеспечение реализации муниципальной программы Новоселицкого муниципального округа Ставропольского края "Управление имуществом Новоселицкого муниципального округа Ставропольского края" и общепрограммные мероприятия"</t>
  </si>
  <si>
    <t>08.2.00.00000</t>
  </si>
  <si>
    <t>08.2.01.00000</t>
  </si>
  <si>
    <t>08.2.01.10010</t>
  </si>
  <si>
    <t>08.2.01.10020</t>
  </si>
  <si>
    <t>08.2.01.20430</t>
  </si>
  <si>
    <t>08.2.01.21740</t>
  </si>
  <si>
    <t>ФИНАНСОВОЕ УПРАВЛЕНИЕ АДМИНИСТРАЦИИ НОВОСЕЛИЦКОГО МУНИЦИПАЛЬНОГО ОКРУГА СТАВРОПОЛЬСКОГО КРАЯ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</si>
  <si>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</si>
  <si>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Новоселицкого муниципального округа Ставропольского края "Управление финансами Новоселицкого муниципального округа Ставропольского края"</t>
  </si>
  <si>
    <t>06.0.00.00000</t>
  </si>
  <si>
    <t>Подпрограмма "Обеспечение реализации муниципальной программы Новоселицкого муниципального округа Ставропольского края "Управление финансами Новоселицкого муниципального округа Ставропольского края" и общепрограммные мероприятия"</t>
  </si>
  <si>
    <t>06.2.00.00000</t>
  </si>
  <si>
    <t>06.2.01.00000</t>
  </si>
  <si>
    <t>06.2.01.10010</t>
  </si>
  <si>
    <t>06.2.01.10020</t>
  </si>
  <si>
    <t>06.2.01.20430</t>
  </si>
  <si>
    <t>06.2.01.21740</t>
  </si>
  <si>
    <t>Подпрограмма "Повышение сбалансированности и устойчивости бюджетной системы Новоселицкого муниципального округа Ставропольского края"</t>
  </si>
  <si>
    <t>06.1.00.00000</t>
  </si>
  <si>
    <t>Основное мероприятие "Организация и осуществление процессов ведения централизованного бюджетного (бухгалтерского) учета, составление отчетности"</t>
  </si>
  <si>
    <t>06.1.13.00000</t>
  </si>
  <si>
    <t>06.1.13.11010</t>
  </si>
  <si>
    <t>06.1.13.20430</t>
  </si>
  <si>
    <t>Целевые средства на исполнение расходных обязательств</t>
  </si>
  <si>
    <t>50.7.00.10100</t>
  </si>
  <si>
    <t>ОТДЕЛ ОБРАЗОВАНИЯ АДМИНИСТРАЦИИ НОВОСЕЛИЦКОГО МУНИЦИПАЛЬНОГО ОКРУГА СТАВРОПОЛЬСКОГО КРАЯ</t>
  </si>
  <si>
    <t>Дошкольное образование</t>
  </si>
  <si>
    <t>Основное мероприятие "Развитие дошкольного образования"</t>
  </si>
  <si>
    <t>02.1.01.00000</t>
  </si>
  <si>
    <t>02.1.01.11010</t>
  </si>
  <si>
    <t>Обеспечение деятельности (оказание услуг) муниципальных учреждений (родительская плата)</t>
  </si>
  <si>
    <t>02.1.01.11710</t>
  </si>
  <si>
    <t>02.1.01.76890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</si>
  <si>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</si>
  <si>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02.1.01.77170</t>
  </si>
  <si>
    <t>Основное мероприятие "Охрана объектов и имущества учреждений муниципального округа"</t>
  </si>
  <si>
    <t>02.1.08.00000</t>
  </si>
  <si>
    <t>Обеспечение охраны образовательных организаций</t>
  </si>
  <si>
    <t>02.1.08.21310</t>
  </si>
  <si>
    <t>Подпрограмма "Обеспечение пожарной безопасности в муниципальных образовательных учреждениях Новоселицкого округа Ставропольского края"</t>
  </si>
  <si>
    <t>02.2.00.00000</t>
  </si>
  <si>
    <t>Основное мероприятие "Проведение мероприятий в области пожарной безопасности"</t>
  </si>
  <si>
    <t>02.2.02.00000</t>
  </si>
  <si>
    <t>Мероприятия по повышению уровня пожарной безопасности</t>
  </si>
  <si>
    <t>02.2.02.20980</t>
  </si>
  <si>
    <t>Общее образование</t>
  </si>
  <si>
    <t>Основное мероприятие "Развитие общего образования"</t>
  </si>
  <si>
    <t>02.1.03.00000</t>
  </si>
  <si>
    <t>02.1.03.11010</t>
  </si>
  <si>
    <t>02.1.03.11710</t>
  </si>
  <si>
    <t>02.1.03.76890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</si>
  <si>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</si>
  <si>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02.1.03.77160</t>
  </si>
  <si>
    <t>Благоустройство территорий муниципальных образовательных оранизаций</t>
  </si>
  <si>
    <t>02.1.03.S6430</t>
  </si>
  <si>
    <t>Основное мероприятие "Обеспечение бесплатным горячим питанием обучающихся"</t>
  </si>
  <si>
    <t>02.1.06.00000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</si>
  <si>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</si>
  <si>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02.1.06.77130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</si>
  <si>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</si>
  <si>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02.1.06.L3040</t>
  </si>
  <si>
    <t>Основное мероприятие "Организация деятельности ученических производственных бригад"</t>
  </si>
  <si>
    <t>02.1.09.00000</t>
  </si>
  <si>
    <t>Оплата труда подростковой трудовой бригаде</t>
  </si>
  <si>
    <t>02.1.09.21320</t>
  </si>
  <si>
    <t>Региональный проект "Педагоги и наставники"</t>
  </si>
  <si>
    <t>02.1.Ю6.00000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</si>
  <si>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муниципальных общеобразовательных организаций и профессиональных образовательных организаций</t>
  </si>
  <si>
    <t>02.1.Ю6.50500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</si>
  <si>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</si>
  <si>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02.1.Ю6.51790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</si>
  <si>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</si>
  <si>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02.1.Ю6.53030</t>
  </si>
  <si>
    <t>02.1.04.11010</t>
  </si>
  <si>
    <t>Обеспечение деятельности муниципального модельного опорного центра</t>
  </si>
  <si>
    <t>02.1.04.21355</t>
  </si>
  <si>
    <t>Основное мероприятие "Реализации мероприятий персонифицированного финансирования дополнительного образования детей"</t>
  </si>
  <si>
    <t>02.1.11.00000</t>
  </si>
  <si>
    <t>Обеспечение функционирования модели персонифицированного финансирования дополнительного образования детей</t>
  </si>
  <si>
    <t>02.1.11.21350</t>
  </si>
  <si>
    <t>Другие вопросы в области образования</t>
  </si>
  <si>
    <t>Основное мероприятие "Мероприятия по проведению оздоровительной кампании детей"</t>
  </si>
  <si>
    <t>02.1.05.00000</t>
  </si>
  <si>
    <t>02.1.05.11010</t>
  </si>
  <si>
    <t>02.1.05.76890</t>
  </si>
  <si>
    <t>Организация и обеспечение отдыха и оздоровления детей</t>
  </si>
  <si>
    <t>02.1.05.78810</t>
  </si>
  <si>
    <t>Подпрограмма "Обеспечение реализации муниципальной программы Новоселицкого муниципального округа Ставропольского края "Развитие образования в Новоселицком муниципальном округе Ставропольского края" и общепрограммные мероприятия"</t>
  </si>
  <si>
    <t>02.3.00.00000</t>
  </si>
  <si>
    <t>02.3.01.00000</t>
  </si>
  <si>
    <t>02.3.01.10010</t>
  </si>
  <si>
    <t>02.3.01.10020</t>
  </si>
  <si>
    <t>02.3.01.20430</t>
  </si>
  <si>
    <t>Расходы на премирование физических лиц, выплату грантов за достижения в области образования</t>
  </si>
  <si>
    <t>02.3.01.20530</t>
  </si>
  <si>
    <t>Расходы на выплату единовременной денежной компенсации молодым специалистам из числа педагогических работников</t>
  </si>
  <si>
    <t>02.3.01.21360</t>
  </si>
  <si>
    <t>Основное мероприятие "Социальная поддержка детей - сирот и детей, оставшихся без попечения родителей"</t>
  </si>
  <si>
    <t>02.3.02.00000</t>
  </si>
  <si>
    <t>Расходы на организацию и осуществление деятельности по опеке и попечительству в области образования</t>
  </si>
  <si>
    <t>02.3.02.76200</t>
  </si>
  <si>
    <t>Основное мероприятие "Обеспечение деятельности центра обслуживания образовательных организаций"</t>
  </si>
  <si>
    <t>02.3.03.00000</t>
  </si>
  <si>
    <t>02.3.03.11010</t>
  </si>
  <si>
    <t>Основное мероприятие "Организация и обеспечение социальных выплат в области образования"</t>
  </si>
  <si>
    <t>02.1.10.00000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</si>
  <si>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</si>
  <si>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02.1.10.76140</t>
  </si>
  <si>
    <t>Выплата денежных средств на содержание ребенка опекуну (попечителю)</t>
  </si>
  <si>
    <t>02.3.02.78110</t>
  </si>
  <si>
    <t>ОТДЕЛ КУЛЬТУРЫ АДМИНИСТРАЦИИ НОВОСЕЛИЦКОГО МУНИЦИПАЛЬНОГО ОКРУГА СТАВРОПОЛЬСКОГО КРАЯ</t>
  </si>
  <si>
    <t>Муниципальная программа Новоселицкого муниципального округа Ставропольского края "Сохранение и развитие культуры в Новоселицком муниципальном округе Ставропольского края"</t>
  </si>
  <si>
    <t>07.0.00.00000</t>
  </si>
  <si>
    <t>Подпрограмма "Сохранение и развитие туристического потенциала Новоселицкого муниципального округа Ставропольского края"</t>
  </si>
  <si>
    <t>07.3.00.00000</t>
  </si>
  <si>
    <t>Основное мероприятие "Развитие внутреннего туризма"</t>
  </si>
  <si>
    <t>07.3.01.00000</t>
  </si>
  <si>
    <t>Изготовление рекламно-сувенирной продукции с туристской символикой</t>
  </si>
  <si>
    <t>07.3.01.21520</t>
  </si>
  <si>
    <t>Подпрограмма "Обеспечение реализации муниципальной программы Новоселицкого муниципального округа Ставропольского края "Сохранение и развитие культуры в Новоселицком муниципальном округе Ставропольского края" и общепрограммные мероприятия"</t>
  </si>
  <si>
    <t>07.5.00.00000</t>
  </si>
  <si>
    <t>Основное мероприятие "Проведение мероприятий по обеспечению сохранности объектов культурного наследия"</t>
  </si>
  <si>
    <t>07.5.03.00000</t>
  </si>
  <si>
    <t>07.5.03.21740</t>
  </si>
  <si>
    <t>Сохранение льгот работающим в сельской местности, своевременная выплата мер социальной поддержки гражданам работающим в сельской местности</t>
  </si>
  <si>
    <t>02.1.04.80010</t>
  </si>
  <si>
    <t>КУЛЬТУРА, КИНЕМАТОГРАФИЯ</t>
  </si>
  <si>
    <t>Культура</t>
  </si>
  <si>
    <t>Подпрограмма "Энергосбережение на территории Новоселицкого муниципального округа Ставропольского края"</t>
  </si>
  <si>
    <t>01.1.00.00000</t>
  </si>
  <si>
    <t>Основное мероприятие "Поддержка мероприятий в области энергосбережения"</t>
  </si>
  <si>
    <t>01.1.01.00000</t>
  </si>
  <si>
    <t>Реализация комплекса мер по повышению энергоэффективности в учреждениях Новоселицкого муниципального округа</t>
  </si>
  <si>
    <t>01.1.01.21450</t>
  </si>
  <si>
    <t>Подпрограмма "Развитие библиотечного дела в Новоселицком муниципальном округе Ставропольского края"</t>
  </si>
  <si>
    <t>07.1.00.00000</t>
  </si>
  <si>
    <t>Основное мероприятие "Осуществление библиотечного, библиографического и информационного обслуживания пользователей"</t>
  </si>
  <si>
    <t>07.1.01.00000</t>
  </si>
  <si>
    <t>07.1.01.11010</t>
  </si>
  <si>
    <t>Обеспечение деятельности (оказание услуг) муниципальных учреждений (целевые и безвозмездные поступления)</t>
  </si>
  <si>
    <t>07.1.01.11810</t>
  </si>
  <si>
    <t>Обеспечение деятельности (оказание услуг) муниципальных учреждений (платные услуги)</t>
  </si>
  <si>
    <t>07.1.01.11910</t>
  </si>
  <si>
    <t>Основное мероприятие "Формирование единого библиотечного фонда"</t>
  </si>
  <si>
    <t>07.1.02.00000</t>
  </si>
  <si>
    <t>Комплектование книжных фондов библиотек муниципальных образований</t>
  </si>
  <si>
    <t>07.1.02.25194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</si>
  <si>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</si>
  <si>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07.1.02.L5194</t>
  </si>
  <si>
    <t>Подпрограмма "Развитие музейного дела в Новоселицком муниципальном округе Ставропольского края"</t>
  </si>
  <si>
    <t>07.2.00.00000</t>
  </si>
  <si>
    <t>Основное мероприятие "Осуществление хранения и публичного представления музейных предметов и музейных коллекций"</t>
  </si>
  <si>
    <t>07.2.01.00000</t>
  </si>
  <si>
    <t>07.2.01.11010</t>
  </si>
  <si>
    <t>07.2.01.11810</t>
  </si>
  <si>
    <t>07.2.01.11910</t>
  </si>
  <si>
    <t>Региональный проект "Семейные ценности и инфраструктура культуры"</t>
  </si>
  <si>
    <t>07.2.Я5.00000</t>
  </si>
  <si>
    <t>Модернизация муниципальных музеев</t>
  </si>
  <si>
    <t>07.2.Я5.55970</t>
  </si>
  <si>
    <t>Подпрограмма "Развитие культурно- досуговой деятельности и народного творчества"</t>
  </si>
  <si>
    <t>07.4.00.00000</t>
  </si>
  <si>
    <t>Основное мероприятие "Создание условий для организации досуга и обеспечения жителей поселения услугами организаций культуры"</t>
  </si>
  <si>
    <t>07.4.01.00000</t>
  </si>
  <si>
    <t>07.4.01.11010</t>
  </si>
  <si>
    <t>07.4.01.11910</t>
  </si>
  <si>
    <t>07.4.01.80010</t>
  </si>
  <si>
    <t>07.4.02.00000</t>
  </si>
  <si>
    <t>Обеспечение охраны муниципальных учреждений</t>
  </si>
  <si>
    <t>07.4.02.21310</t>
  </si>
  <si>
    <t>Основное мероприятие "Создание условий для демонстрации фильмов"</t>
  </si>
  <si>
    <t>07.4.03.00000</t>
  </si>
  <si>
    <t>Осуществление кинопоказов</t>
  </si>
  <si>
    <t>07.4.03.21810</t>
  </si>
  <si>
    <t>Основное мероприятие "Проведение мероприятий в области культуры"</t>
  </si>
  <si>
    <t>07.4.04.00000</t>
  </si>
  <si>
    <t>Расходы на проведение культурно-досуговых мероприятий</t>
  </si>
  <si>
    <t>07.4.04.20070</t>
  </si>
  <si>
    <t>Расходы на организацию и проведение праздничных мероприятий в Новоселицком муниципальном округе Ставропольского края</t>
  </si>
  <si>
    <t>07.4.04.20080</t>
  </si>
  <si>
    <t>Основное мероприятие "Укрепление материально - технической базы домов культуры в населенных пунктах с числом жителей до 50 тыс.человек"</t>
  </si>
  <si>
    <t>07.4.09.00000</t>
  </si>
  <si>
    <t>Обеспечение развития и укрепления материально - технической базы домов культуры в населенных пунктах с числом жителей до 50 тыс.человек</t>
  </si>
  <si>
    <t>07.4.09.L4670</t>
  </si>
  <si>
    <t>Подпрограмма "Обеспечение пожарной безопасности в муниципальных учреждениях культуры"</t>
  </si>
  <si>
    <t>07.6.00.00000</t>
  </si>
  <si>
    <t>07.6.01.00000</t>
  </si>
  <si>
    <t>07.6.01.20980</t>
  </si>
  <si>
    <t>Другие вопросы в области культуры, кинематографии</t>
  </si>
  <si>
    <t>07.5.01.00000</t>
  </si>
  <si>
    <t>07.5.01.10010</t>
  </si>
  <si>
    <t>07.5.01.10020</t>
  </si>
  <si>
    <t>07.5.01.21740</t>
  </si>
  <si>
    <t>Основное мероприятие "Обеспечение деятельности центра обслуживания учреждений культуры"</t>
  </si>
  <si>
    <t>07.5.02.00000</t>
  </si>
  <si>
    <t>07.5.02.11010</t>
  </si>
  <si>
    <t>УПРАВЛЕНИЕ ТРУДА И СОЦИАЛЬНОЙ ЗАЩИТЫ НАСЕЛЕНИЯ АДМИНИСТРАЦИИ НОВОСЕЛИЦКОГО МУНИЦИПАЛЬНОГО ОКРУГА СТАВРОПОЛЬСКОГО КРАЯ</t>
  </si>
  <si>
    <t>Социальное обеспечение населения</t>
  </si>
  <si>
    <t>Муниципальная программа Новоселицкого муниципального округа Ставропольского края "Социальная поддержка граждан в Новоселицком муниципальном округе Ставропольского края"</t>
  </si>
  <si>
    <t>04.0.00.00000</t>
  </si>
  <si>
    <t>Подпрограмма "Социальное обеспечение населения Новоселицкого муниципального округа Ставропольского края"</t>
  </si>
  <si>
    <t>04.1.00.00000</t>
  </si>
  <si>
    <t>Основное мероприятие "Организация исполнения публичных нормативных обязательств"</t>
  </si>
  <si>
    <t>04.1.01.00000</t>
  </si>
  <si>
    <t>Осуществление ежегодной денежной выплаты лицам, награжденным нагрудным знаком "Почетный донор России"</t>
  </si>
  <si>
    <t>04.1.01.52200</t>
  </si>
  <si>
    <t>Выплата ежегодного социального пособия на проезд учащимся (студентам)</t>
  </si>
  <si>
    <t>04.1.01.76260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</si>
  <si>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</si>
  <si>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04.1.01.77820</t>
  </si>
  <si>
    <t>Обеспечение мер социальной поддержки ветеранов труда и тружеников тыла</t>
  </si>
  <si>
    <t>04.1.01.78210</t>
  </si>
  <si>
    <t>Обеспечение мер социальной поддержки ветеранов труда Ставропольского края</t>
  </si>
  <si>
    <t>04.1.01.78220</t>
  </si>
  <si>
    <t>Обеспечение мер социальной поддержки реабилитированных лиц и лиц, признанных пострадавшими от политических репрессий</t>
  </si>
  <si>
    <t>04.1.01.78230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</si>
  <si>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</si>
  <si>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04.1.01.78240</t>
  </si>
  <si>
    <t>Ежемесячная денежная выплата семьям погибших ветеранов боевых действий</t>
  </si>
  <si>
    <t>04.1.01.78250</t>
  </si>
  <si>
    <t>Осуществление выплаты социального пособия на погребение</t>
  </si>
  <si>
    <t>04.1.01.78730</t>
  </si>
  <si>
    <t>Основное мероприятие "Организация и обеспечение социальных выплат отдельным категориям граждан"</t>
  </si>
  <si>
    <t>04.1.02.00000</t>
  </si>
  <si>
    <t>Оплата жилищно-коммунальных услуг отдельным категориям граждан</t>
  </si>
  <si>
    <t>04.1.02.52500</t>
  </si>
  <si>
    <t>Предоставление государственной социальной помощи малоимущим семьям, малоимущим одиноко проживающим гражданам</t>
  </si>
  <si>
    <t>04.1.02.76240</t>
  </si>
  <si>
    <t>Компенсация отдельным категориям граждан оплаты взноса на капитальный ремонт общего имущества в многоквартирном доме</t>
  </si>
  <si>
    <t>04.1.02.77220</t>
  </si>
  <si>
    <t>Предоставление гражданам субсидий на оплату жилого помещения и коммунальных услуг</t>
  </si>
  <si>
    <t>04.1.02.78260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</si>
  <si>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</si>
  <si>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04.1.02.78270</t>
  </si>
  <si>
    <t>04.1.02.R4620</t>
  </si>
  <si>
    <t>Региональный проект "Многодетная семья"</t>
  </si>
  <si>
    <t>04 1 Я2 00000</t>
  </si>
  <si>
    <t>Оказание государственной социальной помощи на основании социального контракта отдельным категориям граждан</t>
  </si>
  <si>
    <t>04.1.Я2.54040</t>
  </si>
  <si>
    <t>Выплата ежемесячной денежной компенсации на каждого ребенка в возрасте до 18 лет многодетным семьям</t>
  </si>
  <si>
    <t>04.1.01.76280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</si>
  <si>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</si>
  <si>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04.1.01.77190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</si>
  <si>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</si>
  <si>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04.1.01.R0840</t>
  </si>
  <si>
    <t>Другие вопросы в области социальной политики</t>
  </si>
  <si>
    <t>Подпрограмма "Обеспечение реализации муниципальной программы Новоселицкого муниципального округа Ставропольского края "Социальная поддержка граждан в Новоселицком муниципальном округе Ставропольского края" и общепрограммные мероприятия"</t>
  </si>
  <si>
    <t>04.2.00.00000</t>
  </si>
  <si>
    <t>04.2.01.00000</t>
  </si>
  <si>
    <t>Осуществление отдельных государственных полномочий в области труда и социальной защиты отдельных категорий граждан</t>
  </si>
  <si>
    <t>04.2.01.76210</t>
  </si>
  <si>
    <t>ОТДЕЛ ПО РАБОТЕ С ТЕРРИТОРИЯМИ, ЖИЛИЩНО-КОММУНАЛЬНОГО ХОЗЯЙСТВА И ДОРОЖНОЙ ДЕЯТЕЛЬНОСТИ АДМИНИСТРАЦИИ НОВОСЕЛИЦКОГО МУНИЦИПАЛЬНОГО ОКРУГА СТАВРОПОЛЬСКОГО КРАЯ</t>
  </si>
  <si>
    <t>50.7.00.10010</t>
  </si>
  <si>
    <t>50.7.00.10020</t>
  </si>
  <si>
    <t>50.7.00.20430</t>
  </si>
  <si>
    <t>50.7.00.21740</t>
  </si>
  <si>
    <t>Организация работы по обеспечению народных дружинников удостоверениями, символикой и страхованием жизни и здоровья на период участия в охране общественного порядка, а также на реализацию льгот и мер стимулирования народных дружин</t>
  </si>
  <si>
    <t>10.1.02.21680</t>
  </si>
  <si>
    <t>50.7.00.21400</t>
  </si>
  <si>
    <t>Профилактика и устранение последствий распространения коронавирусной инфекции на территории Новоселицкого муниципального округа Ставропольского края</t>
  </si>
  <si>
    <t>50.7.00.22381</t>
  </si>
  <si>
    <t>НАЦИОНАЛЬНАЯ ОБОРОНА</t>
  </si>
  <si>
    <t>Мобилизационная и вневойсковая подготовка</t>
  </si>
  <si>
    <t>Осуществление первичного воинского учета органами местного самоуправления муниципальных и городских округов</t>
  </si>
  <si>
    <t>50.7.00.51180</t>
  </si>
  <si>
    <t>Дорожное хозяйство (дорожные фонды)</t>
  </si>
  <si>
    <t>Подпрограмма "Развитие транспортной системы и обеспечение безопасности дорожного движения на территории Новоселицкого муниципального округа Ставропольского края"</t>
  </si>
  <si>
    <t>01.2.00.00000</t>
  </si>
  <si>
    <t>Основное мероприятие "Развитие дорожного фонда Новоселицкого муниципального округа"</t>
  </si>
  <si>
    <t>01.2.01.00000</t>
  </si>
  <si>
    <t>Содержание и ремонт автомобильных дорог общего пользования местного значения</t>
  </si>
  <si>
    <t>01.2.01.9Д101</t>
  </si>
  <si>
    <t>Приобретение и установка дорожных знаков с целью обеспечения безопасности дорожного движения</t>
  </si>
  <si>
    <t>01.2.01.9Д102</t>
  </si>
  <si>
    <t>Профилактика безопасности дорожного движения в Новоселицком муниципальном округе</t>
  </si>
  <si>
    <t>01.2.01.9Д103</t>
  </si>
  <si>
    <t>Региональный проект "Региональная и местная дорожная сеть"</t>
  </si>
  <si>
    <t>01.2.И8.00000</t>
  </si>
  <si>
    <t xml:space="preserve">Развитие и приведение в нормативное состояние автомобильных дорог местного значения, включающих искусственные дорожные сооружения (капитальный ремонт и (или) ремонт искусственных дорожных сооружений на автомобильных дорогах общего пользования местного значения)
</t>
  </si>
  <si>
    <t>01.2.И8.А4472</t>
  </si>
  <si>
    <t>Прочие расходы за счет бюджетных ассигнований дорожного фонда</t>
  </si>
  <si>
    <t>50.7.00.9Д860</t>
  </si>
  <si>
    <t>Благоустройство</t>
  </si>
  <si>
    <t>Организация и содержание сетей уличного освещения</t>
  </si>
  <si>
    <t>01.7.01.21600</t>
  </si>
  <si>
    <t>Организация и содержание объектов озеленения</t>
  </si>
  <si>
    <t>01.7.01.21610</t>
  </si>
  <si>
    <t>Организация и содержание мест захоронения</t>
  </si>
  <si>
    <t>01.7.01.21620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</si>
  <si>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Новоселицкого муниципального округа</t>
  </si>
  <si>
    <t>01.7.01.21630</t>
  </si>
  <si>
    <t>Прочие мероприятия по благоустройству территории Новоселицкого муниципального округа</t>
  </si>
  <si>
    <t>01.7.01.21640</t>
  </si>
  <si>
    <t>КОНТРОЛЬНО-СЧЕТНАЯ ПАЛАТА НОВОСЕЛИЦКОГО МУНИЦИПАЛЬНОГО ОКРУГА СТАВРОПОЛЬСКОГО КРАЯ</t>
  </si>
  <si>
    <t>Непрограммные расходы в рамках обеспечения деятельности Контрольно-счетной палаты Новоселицкого муниципального округа Ставропольского края</t>
  </si>
  <si>
    <t>50.5.00.00000</t>
  </si>
  <si>
    <t>50.5.00.10010</t>
  </si>
  <si>
    <t>50.5.00.10020</t>
  </si>
  <si>
    <t>Расходы на приобретение и сопровождение электронных программ и оборудования, необходимых для осуществления деятельности контрольно-счетной палаты Новоселицкого муниципального округа Ставропольского края</t>
  </si>
  <si>
    <t>50.5.00.20430</t>
  </si>
  <si>
    <t>50.5.00.21740</t>
  </si>
  <si>
    <t>ТЕРРИТОРИАЛЬНЫЙ ОТДЕЛ АДМИНИСТРАЦИИ НОВОСЕЛИЦКОГО МУНИЦИПАЛЬНОГО ОКРУГА СТАВРОПОЛЬСКОГО КРАЯ В СЕЛЕ ДОЛИНОВКА</t>
  </si>
  <si>
    <t>Организация и осуществление мероприятий по защите населения и территории муниципального округа от чрезвычайных ситуаций природного и техногенного характера</t>
  </si>
  <si>
    <t>10.3.01.21720</t>
  </si>
  <si>
    <t>Прочие мероприятия по благоустройству территории Новоселицкого муниципального округа (аренда)</t>
  </si>
  <si>
    <t>01.7.01.22640</t>
  </si>
  <si>
    <t>ЖУРАВСКИЙ ТЕРРИТОРИАЛЬНЫЙ ОТДЕЛ АДМИНИСТРАЦИИ НОВОСЕЛИЦКОГО МУНИЦИПАЛЬНОГО ОКРУГА СТАВРОПОЛЬСКОГО КРАЯ</t>
  </si>
  <si>
    <t>Реализация инициативного проекта (Устройство Воркаут площадки по улице Веселая в поселке Артезианский Новоселицкого муниципального округа Ставропольского края)</t>
  </si>
  <si>
    <t>01.7.01.SИП12</t>
  </si>
  <si>
    <t>Реализация инициативного проекта (Устройство ограждения и покрытия мини футбольного поля на благоустроенной территории общего пользования по улице Гагарина в селе Журавском Новоселицкого муниципального округа Ставропольского края)</t>
  </si>
  <si>
    <t>01.7.01.SИП13</t>
  </si>
  <si>
    <t>Разработка, изготовление и экспертиза проектно-сметной документации</t>
  </si>
  <si>
    <t>50.7.00.20500</t>
  </si>
  <si>
    <t>Осуществление строительного контроля и авторского надзора</t>
  </si>
  <si>
    <t>50.7.00.20510</t>
  </si>
  <si>
    <t>ТЕРРИТОРИАЛЬНЫЙ ОТДЕЛ АДМИНИСТРАЦИИ НОВОСЕЛИЦКОГО МУНИЦИПАЛЬНОГО ОКРУГА СТАВРОПОЛЬСКОГО КРАЯ В СЕЛЕ КИТАЕВСКОМ</t>
  </si>
  <si>
    <t>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</si>
  <si>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</si>
  <si>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t xml:space="preserve">Реализация программ формирования современной городской среды на достижение значений дополнительного результата
</t>
  </si>
  <si>
    <t>НОВОМАЯКСКИЙ ТЕРРИТОРИАЛЬНЫЙ ОТДЕЛ АДМИНИСТРАЦИИ НОВОСЕЛИЦКОГО МУНИЦИПАЛЬНОГО ОКРУГА СТАВРОПОЛЬСКОГО КРАЯ</t>
  </si>
  <si>
    <t>Реализация инициативного проекта (Благоустройство зоны отдыха с детской площадкой в поселке Новый Маяк Новоселицкого муниципального округа Ставропольского края)</t>
  </si>
  <si>
    <t>01.7.01.SИП14</t>
  </si>
  <si>
    <t>ТЕРРИТОРИАЛЬНЫЙ ОТДЕЛ АДМИНИСТРАЦИИ НОВОСЕЛИЦКОГО МУНИЦИПАЛЬНОГО ОКРУГА СТАВРОПОЛЬСКОГО КРАЯ В СЕЛЕ ПАДИНСКОМ</t>
  </si>
  <si>
    <t>ТЕРРИТОРИАЛЬНЫЙ ОТДЕЛ АДМИНИСТРАЦИИ НОВОСЕЛИЦКОГО МУНИЦИПАЛЬНОГО ОКРУГА СТАВРОПОЛЬСКОГО КРАЯ В СЕЛЕ ЧЕРНОЛЕССКОМ</t>
  </si>
  <si>
    <t>Реализация инициативного проекта (Устройство спортивной площадки (1 этап) в  селе Чернолесском Новоселицкого муниципального округа Ставропольского края)</t>
  </si>
  <si>
    <t>01.7.01.SИП15</t>
  </si>
  <si>
    <t>ТЕРРИТОРИАЛЬНЫЙ ОТДЕЛ АДМИНИСТРАЦИИ НОВОСЕЛИЦКОГО МУНИЦИПАЛЬНОГО ОКРУГА СТАВРОПОЛЬСКОГО КРАЯ В ПОСЕЛКЕ ЩЕЛКАН</t>
  </si>
  <si>
    <t>Всего:</t>
  </si>
  <si>
    <t xml:space="preserve">Распределение
бюджетных ассигнований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2025 год
</t>
  </si>
  <si>
    <t>тыс.рублей</t>
  </si>
  <si>
    <t>01.7.01.2ИП12</t>
  </si>
  <si>
    <t>01.7.01.2ИП13</t>
  </si>
  <si>
    <t>Муниципальная программа Новоселицкого муниципального округа Ставропольского края "Формирование современной городской среды Новоселицкого муниципального округа Ставропольского края"</t>
  </si>
  <si>
    <t>11.0.00.00000</t>
  </si>
  <si>
    <t>11.0.И4.00000</t>
  </si>
  <si>
    <t>11.0.И4.55550</t>
  </si>
  <si>
    <t>11.0.И4.Д5550</t>
  </si>
  <si>
    <t>01.7.01.2ИП14</t>
  </si>
  <si>
    <t>01.7.01.2ИП15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</si>
</sst>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;[Red]\-000;&quot;&quot;"/>
    <numFmt numFmtId="165" formatCode="00\.0\.00\.00000;;&quot;&quot;"/>
    <numFmt numFmtId="166" formatCode="00;[Red]\-00;&quot;&quot;"/>
    <numFmt numFmtId="167" formatCode="00\.0\.00\.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7" fillId="0" borderId="1" xfId="20" applyFont="1" applyFill="1" applyBorder="1" applyAlignment="1">
      <alignment horizontal="center" vertical="center" wrapText="1"/>
    </xf>
    <xf numFmtId="164" fontId="7" fillId="0" borderId="1" xfId="9" applyNumberFormat="1" applyFont="1" applyFill="1" applyBorder="1" applyAlignment="1" applyProtection="1">
      <alignment horizontal="left" vertical="center" wrapText="1"/>
      <protection hidden="1"/>
    </xf>
    <xf numFmtId="164" fontId="7" fillId="0" borderId="1" xfId="20" applyNumberFormat="1" applyFont="1" applyFill="1" applyBorder="1" applyAlignment="1" applyProtection="1">
      <alignment horizontal="justify" vertical="center" wrapText="1"/>
      <protection hidden="1"/>
    </xf>
    <xf numFmtId="164" fontId="7" fillId="0" borderId="1" xfId="20" applyNumberFormat="1" applyFont="1" applyFill="1" applyBorder="1" applyAlignment="1" applyProtection="1">
      <alignment horizontal="right" vertical="center"/>
      <protection hidden="1"/>
    </xf>
    <xf numFmtId="166" fontId="7" fillId="0" borderId="1" xfId="20" applyNumberFormat="1" applyFont="1" applyFill="1" applyBorder="1" applyAlignment="1" applyProtection="1">
      <alignment horizontal="right" vertical="center"/>
      <protection hidden="1"/>
    </xf>
    <xf numFmtId="165" fontId="7" fillId="0" borderId="1" xfId="20" applyNumberFormat="1" applyFont="1" applyFill="1" applyBorder="1" applyAlignment="1" applyProtection="1">
      <alignment horizontal="right" vertical="center"/>
      <protection hidden="1"/>
    </xf>
    <xf numFmtId="4" fontId="7" fillId="0" borderId="1" xfId="20" applyNumberFormat="1" applyFont="1" applyFill="1" applyBorder="1" applyAlignment="1" applyProtection="1">
      <alignment horizontal="right" vertical="center"/>
      <protection hidden="1"/>
    </xf>
    <xf numFmtId="4" fontId="7" fillId="0" borderId="1" xfId="9" applyNumberFormat="1" applyFont="1" applyFill="1" applyBorder="1" applyAlignment="1" applyProtection="1">
      <alignment horizontal="right" vertical="center"/>
      <protection hidden="1"/>
    </xf>
    <xf numFmtId="164" fontId="7" fillId="0" borderId="1" xfId="9" applyNumberFormat="1" applyFont="1" applyFill="1" applyBorder="1" applyAlignment="1" applyProtection="1">
      <alignment horizontal="right" vertical="center"/>
      <protection hidden="1"/>
    </xf>
    <xf numFmtId="166" fontId="7" fillId="0" borderId="1" xfId="9" applyNumberFormat="1" applyFont="1" applyFill="1" applyBorder="1" applyAlignment="1" applyProtection="1">
      <alignment horizontal="right" vertical="center"/>
      <protection hidden="1"/>
    </xf>
    <xf numFmtId="165" fontId="7" fillId="0" borderId="1" xfId="9" applyNumberFormat="1" applyFont="1" applyFill="1" applyBorder="1" applyAlignment="1" applyProtection="1">
      <alignment horizontal="right" vertical="center"/>
      <protection hidden="1"/>
    </xf>
    <xf numFmtId="164" fontId="7" fillId="0" borderId="1" xfId="20" applyNumberFormat="1" applyFont="1" applyFill="1" applyBorder="1" applyAlignment="1" applyProtection="1">
      <alignment wrapText="1"/>
      <protection hidden="1"/>
    </xf>
    <xf numFmtId="167" fontId="7" fillId="0" borderId="1" xfId="10" applyNumberFormat="1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164" fontId="7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7" fillId="0" borderId="1" xfId="0" applyNumberFormat="1" applyFont="1" applyFill="1" applyBorder="1" applyAlignment="1" applyProtection="1">
      <alignment horizontal="right" vertical="center"/>
      <protection hidden="1"/>
    </xf>
    <xf numFmtId="166" fontId="7" fillId="0" borderId="1" xfId="0" applyNumberFormat="1" applyFont="1" applyFill="1" applyBorder="1" applyAlignment="1" applyProtection="1">
      <alignment horizontal="right" vertical="center"/>
      <protection hidden="1"/>
    </xf>
    <xf numFmtId="165" fontId="7" fillId="0" borderId="1" xfId="0" applyNumberFormat="1" applyFont="1" applyFill="1" applyBorder="1" applyAlignment="1" applyProtection="1">
      <alignment horizontal="right" vertical="center"/>
      <protection hidden="1"/>
    </xf>
    <xf numFmtId="4" fontId="7" fillId="0" borderId="1" xfId="0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 applyProtection="1">
      <alignment wrapText="1"/>
      <protection hidden="1"/>
    </xf>
    <xf numFmtId="0" fontId="8" fillId="0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Fill="1" applyBorder="1" applyAlignment="1" applyProtection="1">
      <alignment horizontal="right" vertical="center"/>
      <protection hidden="1"/>
    </xf>
    <xf numFmtId="4" fontId="8" fillId="0" borderId="1" xfId="0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69">
    <cellStyle name="Обычный" xfId="0" builtinId="0"/>
    <cellStyle name="Обычный 10" xfId="18"/>
    <cellStyle name="Обычный 11" xfId="6"/>
    <cellStyle name="Обычный 11 2" xfId="19"/>
    <cellStyle name="Обычный 12" xfId="4"/>
    <cellStyle name="Обычный 13" xfId="14"/>
    <cellStyle name="Обычный 14" xfId="16"/>
    <cellStyle name="Обычный 15" xfId="20"/>
    <cellStyle name="Обычный 16" xfId="1"/>
    <cellStyle name="Обычный 2" xfId="10"/>
    <cellStyle name="Обычный 2 10" xfId="9"/>
    <cellStyle name="Обычный 2 10 2" xfId="21"/>
    <cellStyle name="Обычный 2 10 3" xfId="22"/>
    <cellStyle name="Обычный 2 10_Копия Xl0000019" xfId="23"/>
    <cellStyle name="Обычный 2 11" xfId="24"/>
    <cellStyle name="Обычный 2 11 2" xfId="25"/>
    <cellStyle name="Обычный 2 11_Копия Xl0000019" xfId="26"/>
    <cellStyle name="Обычный 2 12" xfId="27"/>
    <cellStyle name="Обычный 2 12 2" xfId="28"/>
    <cellStyle name="Обычный 2 12_Копия Xl0000019" xfId="29"/>
    <cellStyle name="Обычный 2 13" xfId="30"/>
    <cellStyle name="Обычный 2 13 2" xfId="31"/>
    <cellStyle name="Обычный 2 13_Копия Xl0000019" xfId="32"/>
    <cellStyle name="Обычный 2 14" xfId="33"/>
    <cellStyle name="Обычный 2 14 2" xfId="34"/>
    <cellStyle name="Обычный 2 14_Копия Xl0000019" xfId="35"/>
    <cellStyle name="Обычный 2 15" xfId="36"/>
    <cellStyle name="Обычный 2 16" xfId="37"/>
    <cellStyle name="Обычный 2 17" xfId="38"/>
    <cellStyle name="Обычный 2 17 2" xfId="7"/>
    <cellStyle name="Обычный 2 17 3" xfId="12"/>
    <cellStyle name="Обычный 2 17 4" xfId="13"/>
    <cellStyle name="Обычный 2 17 5" xfId="3"/>
    <cellStyle name="Обычный 2 17 6" xfId="39"/>
    <cellStyle name="Обычный 2 18" xfId="11"/>
    <cellStyle name="Обычный 2 18 2" xfId="15"/>
    <cellStyle name="Обычный 2 18 3" xfId="40"/>
    <cellStyle name="Обычный 2 18 4" xfId="5"/>
    <cellStyle name="Обычный 2 18 5" xfId="41"/>
    <cellStyle name="Обычный 2 18 6" xfId="2"/>
    <cellStyle name="Обычный 2 18 7" xfId="42"/>
    <cellStyle name="Обычный 2 2" xfId="43"/>
    <cellStyle name="Обычный 2 2 2" xfId="44"/>
    <cellStyle name="Обычный 2 2 3" xfId="45"/>
    <cellStyle name="Обычный 2 2_Копия Xl0000019" xfId="46"/>
    <cellStyle name="Обычный 2 3" xfId="47"/>
    <cellStyle name="Обычный 2 4" xfId="48"/>
    <cellStyle name="Обычный 2 5" xfId="49"/>
    <cellStyle name="Обычный 2 5 2" xfId="50"/>
    <cellStyle name="Обычный 2 5_Копия Xl0000019" xfId="51"/>
    <cellStyle name="Обычный 2 6" xfId="52"/>
    <cellStyle name="Обычный 2 6 2" xfId="53"/>
    <cellStyle name="Обычный 2 6_Копия Xl0000019" xfId="54"/>
    <cellStyle name="Обычный 2 7" xfId="55"/>
    <cellStyle name="Обычный 2 7 2" xfId="56"/>
    <cellStyle name="Обычный 2 7_Копия Xl0000019" xfId="57"/>
    <cellStyle name="Обычный 2 8" xfId="58"/>
    <cellStyle name="Обычный 2 8 2" xfId="59"/>
    <cellStyle name="Обычный 2 8_Копия Xl0000019" xfId="60"/>
    <cellStyle name="Обычный 2 9" xfId="61"/>
    <cellStyle name="Обычный 2 9 2" xfId="62"/>
    <cellStyle name="Обычный 2 9_Копия Xl0000019" xfId="63"/>
    <cellStyle name="Обычный 3" xfId="17"/>
    <cellStyle name="Обычный 4" xfId="8"/>
    <cellStyle name="Обычный 5" xfId="64"/>
    <cellStyle name="Обычный 6" xfId="65"/>
    <cellStyle name="Обычный 7" xfId="66"/>
    <cellStyle name="Обычный 8" xfId="67"/>
    <cellStyle name="Обычный 9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278"/>
  <sheetViews>
    <sheetView tabSelected="1" topLeftCell="A487" workbookViewId="0">
      <selection activeCell="L1211" sqref="L1211"/>
    </sheetView>
  </sheetViews>
  <sheetFormatPr defaultRowHeight="15" x14ac:dyDescent="0.25"/>
  <cols>
    <col min="3" max="3" width="35.7109375" customWidth="1"/>
    <col min="4" max="4" width="7" customWidth="1"/>
    <col min="5" max="5" width="5.85546875" customWidth="1"/>
    <col min="6" max="6" width="6" customWidth="1"/>
    <col min="7" max="7" width="12.7109375" customWidth="1"/>
    <col min="8" max="8" width="7" customWidth="1"/>
    <col min="9" max="9" width="13.42578125" customWidth="1"/>
  </cols>
  <sheetData>
    <row r="3" spans="3:9" ht="137.25" customHeight="1" x14ac:dyDescent="0.3">
      <c r="C3" s="25" t="s">
        <v>638</v>
      </c>
      <c r="D3" s="26"/>
      <c r="E3" s="26"/>
      <c r="F3" s="26"/>
      <c r="G3" s="26"/>
      <c r="H3" s="26"/>
      <c r="I3" s="26"/>
    </row>
    <row r="6" spans="3:9" x14ac:dyDescent="0.25">
      <c r="I6" t="s">
        <v>639</v>
      </c>
    </row>
    <row r="7" spans="3:9" ht="51" x14ac:dyDescent="0.25">
      <c r="C7" s="14" t="s">
        <v>0</v>
      </c>
      <c r="D7" s="14" t="s">
        <v>1</v>
      </c>
      <c r="E7" s="14" t="s">
        <v>2</v>
      </c>
      <c r="F7" s="14" t="s">
        <v>3</v>
      </c>
      <c r="G7" s="14" t="s">
        <v>4</v>
      </c>
      <c r="H7" s="14" t="s">
        <v>5</v>
      </c>
      <c r="I7" s="1" t="s">
        <v>6</v>
      </c>
    </row>
    <row r="8" spans="3:9" ht="38.25" x14ac:dyDescent="0.25">
      <c r="C8" s="15" t="s">
        <v>7</v>
      </c>
      <c r="D8" s="16">
        <v>700</v>
      </c>
      <c r="E8" s="17">
        <v>0</v>
      </c>
      <c r="F8" s="17">
        <v>0</v>
      </c>
      <c r="G8" s="18" t="s">
        <v>8</v>
      </c>
      <c r="H8" s="16">
        <v>0</v>
      </c>
      <c r="I8" s="19">
        <f>I9</f>
        <v>2760.44</v>
      </c>
    </row>
    <row r="9" spans="3:9" x14ac:dyDescent="0.25">
      <c r="C9" s="15" t="s">
        <v>9</v>
      </c>
      <c r="D9" s="16">
        <v>700</v>
      </c>
      <c r="E9" s="17">
        <v>1</v>
      </c>
      <c r="F9" s="17">
        <v>0</v>
      </c>
      <c r="G9" s="18" t="s">
        <v>8</v>
      </c>
      <c r="H9" s="16">
        <v>0</v>
      </c>
      <c r="I9" s="19">
        <f>I10+I23</f>
        <v>2760.44</v>
      </c>
    </row>
    <row r="10" spans="3:9" ht="63.75" x14ac:dyDescent="0.25">
      <c r="C10" s="15" t="s">
        <v>10</v>
      </c>
      <c r="D10" s="16">
        <v>700</v>
      </c>
      <c r="E10" s="17">
        <v>1</v>
      </c>
      <c r="F10" s="17">
        <v>3</v>
      </c>
      <c r="G10" s="18" t="s">
        <v>8</v>
      </c>
      <c r="H10" s="16">
        <v>0</v>
      </c>
      <c r="I10" s="19">
        <f>I11</f>
        <v>2630.44</v>
      </c>
    </row>
    <row r="11" spans="3:9" ht="25.5" x14ac:dyDescent="0.25">
      <c r="C11" s="15" t="s">
        <v>11</v>
      </c>
      <c r="D11" s="16">
        <v>700</v>
      </c>
      <c r="E11" s="17">
        <v>1</v>
      </c>
      <c r="F11" s="17">
        <v>3</v>
      </c>
      <c r="G11" s="18" t="s">
        <v>12</v>
      </c>
      <c r="H11" s="16">
        <v>0</v>
      </c>
      <c r="I11" s="19">
        <f>I12</f>
        <v>2630.44</v>
      </c>
    </row>
    <row r="12" spans="3:9" ht="38.25" x14ac:dyDescent="0.25">
      <c r="C12" s="15" t="s">
        <v>13</v>
      </c>
      <c r="D12" s="16">
        <v>700</v>
      </c>
      <c r="E12" s="17">
        <v>1</v>
      </c>
      <c r="F12" s="17">
        <v>3</v>
      </c>
      <c r="G12" s="18" t="s">
        <v>14</v>
      </c>
      <c r="H12" s="16">
        <v>0</v>
      </c>
      <c r="I12" s="19">
        <f>I13+I17+I19+I21</f>
        <v>2630.44</v>
      </c>
    </row>
    <row r="13" spans="3:9" ht="25.5" x14ac:dyDescent="0.25">
      <c r="C13" s="15" t="s">
        <v>15</v>
      </c>
      <c r="D13" s="16">
        <v>700</v>
      </c>
      <c r="E13" s="17">
        <v>1</v>
      </c>
      <c r="F13" s="17">
        <v>3</v>
      </c>
      <c r="G13" s="18" t="s">
        <v>16</v>
      </c>
      <c r="H13" s="16">
        <v>0</v>
      </c>
      <c r="I13" s="19">
        <f>I14+I15+I16</f>
        <v>387.81</v>
      </c>
    </row>
    <row r="14" spans="3:9" ht="76.5" x14ac:dyDescent="0.25">
      <c r="C14" s="15" t="s">
        <v>17</v>
      </c>
      <c r="D14" s="16">
        <v>700</v>
      </c>
      <c r="E14" s="17">
        <v>1</v>
      </c>
      <c r="F14" s="17">
        <v>3</v>
      </c>
      <c r="G14" s="18" t="s">
        <v>16</v>
      </c>
      <c r="H14" s="16" t="s">
        <v>18</v>
      </c>
      <c r="I14" s="19">
        <v>62.5</v>
      </c>
    </row>
    <row r="15" spans="3:9" ht="38.25" x14ac:dyDescent="0.25">
      <c r="C15" s="15" t="s">
        <v>19</v>
      </c>
      <c r="D15" s="16">
        <v>700</v>
      </c>
      <c r="E15" s="17">
        <v>1</v>
      </c>
      <c r="F15" s="17">
        <v>3</v>
      </c>
      <c r="G15" s="18" t="s">
        <v>16</v>
      </c>
      <c r="H15" s="16" t="s">
        <v>20</v>
      </c>
      <c r="I15" s="19">
        <v>317.31</v>
      </c>
    </row>
    <row r="16" spans="3:9" x14ac:dyDescent="0.25">
      <c r="C16" s="15" t="s">
        <v>21</v>
      </c>
      <c r="D16" s="16">
        <v>700</v>
      </c>
      <c r="E16" s="17">
        <v>1</v>
      </c>
      <c r="F16" s="17">
        <v>3</v>
      </c>
      <c r="G16" s="18" t="s">
        <v>16</v>
      </c>
      <c r="H16" s="16" t="s">
        <v>22</v>
      </c>
      <c r="I16" s="19">
        <v>8</v>
      </c>
    </row>
    <row r="17" spans="3:9" ht="38.25" x14ac:dyDescent="0.25">
      <c r="C17" s="15" t="s">
        <v>23</v>
      </c>
      <c r="D17" s="16">
        <v>700</v>
      </c>
      <c r="E17" s="17">
        <v>1</v>
      </c>
      <c r="F17" s="17">
        <v>3</v>
      </c>
      <c r="G17" s="18" t="s">
        <v>24</v>
      </c>
      <c r="H17" s="16">
        <v>0</v>
      </c>
      <c r="I17" s="19">
        <f>I18</f>
        <v>2000.43</v>
      </c>
    </row>
    <row r="18" spans="3:9" ht="76.5" x14ac:dyDescent="0.25">
      <c r="C18" s="15" t="s">
        <v>17</v>
      </c>
      <c r="D18" s="16">
        <v>700</v>
      </c>
      <c r="E18" s="17">
        <v>1</v>
      </c>
      <c r="F18" s="17">
        <v>3</v>
      </c>
      <c r="G18" s="18" t="s">
        <v>24</v>
      </c>
      <c r="H18" s="16" t="s">
        <v>18</v>
      </c>
      <c r="I18" s="19">
        <v>2000.43</v>
      </c>
    </row>
    <row r="19" spans="3:9" ht="76.5" x14ac:dyDescent="0.25">
      <c r="C19" s="15" t="s">
        <v>25</v>
      </c>
      <c r="D19" s="16">
        <v>700</v>
      </c>
      <c r="E19" s="17">
        <v>1</v>
      </c>
      <c r="F19" s="17">
        <v>3</v>
      </c>
      <c r="G19" s="18" t="s">
        <v>26</v>
      </c>
      <c r="H19" s="16">
        <v>0</v>
      </c>
      <c r="I19" s="19">
        <f>I20</f>
        <v>222.2</v>
      </c>
    </row>
    <row r="20" spans="3:9" ht="38.25" x14ac:dyDescent="0.25">
      <c r="C20" s="15" t="s">
        <v>19</v>
      </c>
      <c r="D20" s="16">
        <v>700</v>
      </c>
      <c r="E20" s="17">
        <v>1</v>
      </c>
      <c r="F20" s="17">
        <v>3</v>
      </c>
      <c r="G20" s="18" t="s">
        <v>26</v>
      </c>
      <c r="H20" s="16" t="s">
        <v>20</v>
      </c>
      <c r="I20" s="19">
        <v>222.2</v>
      </c>
    </row>
    <row r="21" spans="3:9" ht="25.5" x14ac:dyDescent="0.25">
      <c r="C21" s="15" t="s">
        <v>27</v>
      </c>
      <c r="D21" s="16">
        <v>700</v>
      </c>
      <c r="E21" s="17">
        <v>1</v>
      </c>
      <c r="F21" s="17">
        <v>3</v>
      </c>
      <c r="G21" s="18" t="s">
        <v>28</v>
      </c>
      <c r="H21" s="16">
        <v>0</v>
      </c>
      <c r="I21" s="19">
        <f>I22</f>
        <v>20</v>
      </c>
    </row>
    <row r="22" spans="3:9" ht="38.25" x14ac:dyDescent="0.25">
      <c r="C22" s="15" t="s">
        <v>19</v>
      </c>
      <c r="D22" s="16">
        <v>700</v>
      </c>
      <c r="E22" s="17">
        <v>1</v>
      </c>
      <c r="F22" s="17">
        <v>3</v>
      </c>
      <c r="G22" s="18" t="s">
        <v>28</v>
      </c>
      <c r="H22" s="16" t="s">
        <v>20</v>
      </c>
      <c r="I22" s="19">
        <v>20</v>
      </c>
    </row>
    <row r="23" spans="3:9" x14ac:dyDescent="0.25">
      <c r="C23" s="15" t="s">
        <v>29</v>
      </c>
      <c r="D23" s="16">
        <v>700</v>
      </c>
      <c r="E23" s="17">
        <v>1</v>
      </c>
      <c r="F23" s="17">
        <v>13</v>
      </c>
      <c r="G23" s="18" t="s">
        <v>8</v>
      </c>
      <c r="H23" s="16">
        <v>0</v>
      </c>
      <c r="I23" s="19">
        <f t="shared" ref="I23:I26" si="0">I24</f>
        <v>130</v>
      </c>
    </row>
    <row r="24" spans="3:9" ht="25.5" x14ac:dyDescent="0.25">
      <c r="C24" s="15" t="s">
        <v>11</v>
      </c>
      <c r="D24" s="16">
        <v>700</v>
      </c>
      <c r="E24" s="17">
        <v>1</v>
      </c>
      <c r="F24" s="17">
        <v>13</v>
      </c>
      <c r="G24" s="18" t="s">
        <v>12</v>
      </c>
      <c r="H24" s="16">
        <v>0</v>
      </c>
      <c r="I24" s="19">
        <f t="shared" si="0"/>
        <v>130</v>
      </c>
    </row>
    <row r="25" spans="3:9" ht="38.25" x14ac:dyDescent="0.25">
      <c r="C25" s="15" t="s">
        <v>13</v>
      </c>
      <c r="D25" s="16">
        <v>700</v>
      </c>
      <c r="E25" s="17">
        <v>1</v>
      </c>
      <c r="F25" s="17">
        <v>13</v>
      </c>
      <c r="G25" s="18" t="s">
        <v>14</v>
      </c>
      <c r="H25" s="16">
        <v>0</v>
      </c>
      <c r="I25" s="19">
        <f t="shared" si="0"/>
        <v>130</v>
      </c>
    </row>
    <row r="26" spans="3:9" ht="38.25" x14ac:dyDescent="0.25">
      <c r="C26" s="15" t="s">
        <v>30</v>
      </c>
      <c r="D26" s="16">
        <v>700</v>
      </c>
      <c r="E26" s="17">
        <v>1</v>
      </c>
      <c r="F26" s="17">
        <v>13</v>
      </c>
      <c r="G26" s="18" t="s">
        <v>31</v>
      </c>
      <c r="H26" s="16">
        <v>0</v>
      </c>
      <c r="I26" s="19">
        <f t="shared" si="0"/>
        <v>130</v>
      </c>
    </row>
    <row r="27" spans="3:9" ht="38.25" x14ac:dyDescent="0.25">
      <c r="C27" s="15" t="s">
        <v>19</v>
      </c>
      <c r="D27" s="16">
        <v>700</v>
      </c>
      <c r="E27" s="17">
        <v>1</v>
      </c>
      <c r="F27" s="17">
        <v>13</v>
      </c>
      <c r="G27" s="18" t="s">
        <v>31</v>
      </c>
      <c r="H27" s="16" t="s">
        <v>20</v>
      </c>
      <c r="I27" s="19">
        <v>130</v>
      </c>
    </row>
    <row r="28" spans="3:9" ht="38.25" x14ac:dyDescent="0.25">
      <c r="C28" s="15" t="s">
        <v>32</v>
      </c>
      <c r="D28" s="16">
        <v>701</v>
      </c>
      <c r="E28" s="17">
        <v>0</v>
      </c>
      <c r="F28" s="17">
        <v>0</v>
      </c>
      <c r="G28" s="18" t="s">
        <v>8</v>
      </c>
      <c r="H28" s="16">
        <v>0</v>
      </c>
      <c r="I28" s="19">
        <f>I29+I149+I207+I229+I236+I259+I266</f>
        <v>123964.13299999999</v>
      </c>
    </row>
    <row r="29" spans="3:9" x14ac:dyDescent="0.25">
      <c r="C29" s="15" t="s">
        <v>9</v>
      </c>
      <c r="D29" s="16">
        <v>701</v>
      </c>
      <c r="E29" s="17">
        <v>1</v>
      </c>
      <c r="F29" s="17">
        <v>0</v>
      </c>
      <c r="G29" s="18" t="s">
        <v>8</v>
      </c>
      <c r="H29" s="16">
        <v>0</v>
      </c>
      <c r="I29" s="19">
        <f>I30+I38+I79+I90+I85</f>
        <v>95111.442999999999</v>
      </c>
    </row>
    <row r="30" spans="3:9" ht="51" x14ac:dyDescent="0.25">
      <c r="C30" s="15" t="s">
        <v>33</v>
      </c>
      <c r="D30" s="16">
        <v>701</v>
      </c>
      <c r="E30" s="17">
        <v>1</v>
      </c>
      <c r="F30" s="17">
        <v>2</v>
      </c>
      <c r="G30" s="18" t="s">
        <v>8</v>
      </c>
      <c r="H30" s="16">
        <v>0</v>
      </c>
      <c r="I30" s="19">
        <f t="shared" ref="I30:I32" si="1">I31</f>
        <v>2643.873</v>
      </c>
    </row>
    <row r="31" spans="3:9" ht="76.5" x14ac:dyDescent="0.25">
      <c r="C31" s="15" t="s">
        <v>34</v>
      </c>
      <c r="D31" s="16">
        <v>701</v>
      </c>
      <c r="E31" s="17">
        <v>1</v>
      </c>
      <c r="F31" s="17">
        <v>2</v>
      </c>
      <c r="G31" s="18" t="s">
        <v>35</v>
      </c>
      <c r="H31" s="16">
        <v>0</v>
      </c>
      <c r="I31" s="19">
        <f t="shared" si="1"/>
        <v>2643.873</v>
      </c>
    </row>
    <row r="32" spans="3:9" ht="102" x14ac:dyDescent="0.25">
      <c r="C32" s="15" t="s">
        <v>36</v>
      </c>
      <c r="D32" s="16">
        <v>701</v>
      </c>
      <c r="E32" s="17">
        <v>1</v>
      </c>
      <c r="F32" s="17">
        <v>2</v>
      </c>
      <c r="G32" s="18" t="s">
        <v>37</v>
      </c>
      <c r="H32" s="16">
        <v>0</v>
      </c>
      <c r="I32" s="19">
        <f t="shared" si="1"/>
        <v>2643.873</v>
      </c>
    </row>
    <row r="33" spans="3:9" ht="38.25" x14ac:dyDescent="0.25">
      <c r="C33" s="15" t="s">
        <v>38</v>
      </c>
      <c r="D33" s="16">
        <v>701</v>
      </c>
      <c r="E33" s="17">
        <v>1</v>
      </c>
      <c r="F33" s="17">
        <v>2</v>
      </c>
      <c r="G33" s="18" t="s">
        <v>39</v>
      </c>
      <c r="H33" s="16">
        <v>0</v>
      </c>
      <c r="I33" s="19">
        <f>I34+I36</f>
        <v>2643.873</v>
      </c>
    </row>
    <row r="34" spans="3:9" ht="25.5" x14ac:dyDescent="0.25">
      <c r="C34" s="15" t="s">
        <v>15</v>
      </c>
      <c r="D34" s="16">
        <v>701</v>
      </c>
      <c r="E34" s="17">
        <v>1</v>
      </c>
      <c r="F34" s="17">
        <v>2</v>
      </c>
      <c r="G34" s="18" t="s">
        <v>40</v>
      </c>
      <c r="H34" s="16">
        <v>0</v>
      </c>
      <c r="I34" s="19">
        <f>I35</f>
        <v>78.12</v>
      </c>
    </row>
    <row r="35" spans="3:9" ht="76.5" x14ac:dyDescent="0.25">
      <c r="C35" s="15" t="s">
        <v>17</v>
      </c>
      <c r="D35" s="16">
        <v>701</v>
      </c>
      <c r="E35" s="17">
        <v>1</v>
      </c>
      <c r="F35" s="17">
        <v>2</v>
      </c>
      <c r="G35" s="18" t="s">
        <v>40</v>
      </c>
      <c r="H35" s="16" t="s">
        <v>18</v>
      </c>
      <c r="I35" s="19">
        <v>78.12</v>
      </c>
    </row>
    <row r="36" spans="3:9" ht="38.25" x14ac:dyDescent="0.25">
      <c r="C36" s="15" t="s">
        <v>23</v>
      </c>
      <c r="D36" s="16">
        <v>701</v>
      </c>
      <c r="E36" s="17">
        <v>1</v>
      </c>
      <c r="F36" s="17">
        <v>2</v>
      </c>
      <c r="G36" s="18" t="s">
        <v>41</v>
      </c>
      <c r="H36" s="16">
        <v>0</v>
      </c>
      <c r="I36" s="19">
        <f>I37</f>
        <v>2565.7530000000002</v>
      </c>
    </row>
    <row r="37" spans="3:9" ht="76.5" x14ac:dyDescent="0.25">
      <c r="C37" s="15" t="s">
        <v>17</v>
      </c>
      <c r="D37" s="16">
        <v>701</v>
      </c>
      <c r="E37" s="17">
        <v>1</v>
      </c>
      <c r="F37" s="17">
        <v>2</v>
      </c>
      <c r="G37" s="18" t="s">
        <v>41</v>
      </c>
      <c r="H37" s="16" t="s">
        <v>18</v>
      </c>
      <c r="I37" s="19">
        <v>2565.7530000000002</v>
      </c>
    </row>
    <row r="38" spans="3:9" ht="63.75" x14ac:dyDescent="0.25">
      <c r="C38" s="15" t="s">
        <v>42</v>
      </c>
      <c r="D38" s="16">
        <v>701</v>
      </c>
      <c r="E38" s="17">
        <v>1</v>
      </c>
      <c r="F38" s="17">
        <v>4</v>
      </c>
      <c r="G38" s="18" t="s">
        <v>8</v>
      </c>
      <c r="H38" s="16">
        <v>0</v>
      </c>
      <c r="I38" s="19">
        <f>I39+I70+I75</f>
        <v>51402.57</v>
      </c>
    </row>
    <row r="39" spans="3:9" ht="76.5" x14ac:dyDescent="0.25">
      <c r="C39" s="15" t="s">
        <v>34</v>
      </c>
      <c r="D39" s="16">
        <v>701</v>
      </c>
      <c r="E39" s="17">
        <v>1</v>
      </c>
      <c r="F39" s="17">
        <v>4</v>
      </c>
      <c r="G39" s="18" t="s">
        <v>35</v>
      </c>
      <c r="H39" s="16">
        <v>0</v>
      </c>
      <c r="I39" s="19">
        <f>I40+I45+I53+I58</f>
        <v>51192.57</v>
      </c>
    </row>
    <row r="40" spans="3:9" ht="51" x14ac:dyDescent="0.25">
      <c r="C40" s="15" t="s">
        <v>43</v>
      </c>
      <c r="D40" s="16">
        <v>701</v>
      </c>
      <c r="E40" s="17">
        <v>1</v>
      </c>
      <c r="F40" s="17">
        <v>4</v>
      </c>
      <c r="G40" s="18" t="s">
        <v>44</v>
      </c>
      <c r="H40" s="16">
        <v>0</v>
      </c>
      <c r="I40" s="19">
        <f>I41</f>
        <v>2648.78</v>
      </c>
    </row>
    <row r="41" spans="3:9" ht="25.5" x14ac:dyDescent="0.25">
      <c r="C41" s="15" t="s">
        <v>45</v>
      </c>
      <c r="D41" s="16">
        <v>701</v>
      </c>
      <c r="E41" s="17">
        <v>1</v>
      </c>
      <c r="F41" s="17">
        <v>4</v>
      </c>
      <c r="G41" s="18" t="s">
        <v>46</v>
      </c>
      <c r="H41" s="16">
        <v>0</v>
      </c>
      <c r="I41" s="19">
        <f>I42</f>
        <v>2648.78</v>
      </c>
    </row>
    <row r="42" spans="3:9" ht="51" x14ac:dyDescent="0.25">
      <c r="C42" s="15" t="s">
        <v>47</v>
      </c>
      <c r="D42" s="16">
        <v>701</v>
      </c>
      <c r="E42" s="17">
        <v>1</v>
      </c>
      <c r="F42" s="17">
        <v>4</v>
      </c>
      <c r="G42" s="18" t="s">
        <v>48</v>
      </c>
      <c r="H42" s="16">
        <v>0</v>
      </c>
      <c r="I42" s="19">
        <f>I43+I44</f>
        <v>2648.78</v>
      </c>
    </row>
    <row r="43" spans="3:9" ht="76.5" x14ac:dyDescent="0.25">
      <c r="C43" s="15" t="s">
        <v>17</v>
      </c>
      <c r="D43" s="16">
        <v>701</v>
      </c>
      <c r="E43" s="17">
        <v>1</v>
      </c>
      <c r="F43" s="17">
        <v>4</v>
      </c>
      <c r="G43" s="18" t="s">
        <v>48</v>
      </c>
      <c r="H43" s="16" t="s">
        <v>18</v>
      </c>
      <c r="I43" s="19">
        <v>2209.8000000000002</v>
      </c>
    </row>
    <row r="44" spans="3:9" ht="38.25" x14ac:dyDescent="0.25">
      <c r="C44" s="15" t="s">
        <v>19</v>
      </c>
      <c r="D44" s="16">
        <v>701</v>
      </c>
      <c r="E44" s="17">
        <v>1</v>
      </c>
      <c r="F44" s="17">
        <v>4</v>
      </c>
      <c r="G44" s="18" t="s">
        <v>48</v>
      </c>
      <c r="H44" s="16" t="s">
        <v>20</v>
      </c>
      <c r="I44" s="19">
        <v>438.98</v>
      </c>
    </row>
    <row r="45" spans="3:9" ht="51" x14ac:dyDescent="0.25">
      <c r="C45" s="15" t="s">
        <v>49</v>
      </c>
      <c r="D45" s="16">
        <v>701</v>
      </c>
      <c r="E45" s="17">
        <v>1</v>
      </c>
      <c r="F45" s="17">
        <v>4</v>
      </c>
      <c r="G45" s="18" t="s">
        <v>50</v>
      </c>
      <c r="H45" s="16">
        <v>0</v>
      </c>
      <c r="I45" s="19">
        <f>I46+I50</f>
        <v>1100.04</v>
      </c>
    </row>
    <row r="46" spans="3:9" ht="25.5" x14ac:dyDescent="0.25">
      <c r="C46" s="15" t="s">
        <v>51</v>
      </c>
      <c r="D46" s="16">
        <v>701</v>
      </c>
      <c r="E46" s="17">
        <v>1</v>
      </c>
      <c r="F46" s="17">
        <v>4</v>
      </c>
      <c r="G46" s="18" t="s">
        <v>52</v>
      </c>
      <c r="H46" s="16">
        <v>0</v>
      </c>
      <c r="I46" s="19">
        <f>I47</f>
        <v>637.62</v>
      </c>
    </row>
    <row r="47" spans="3:9" ht="38.25" x14ac:dyDescent="0.25">
      <c r="C47" s="15" t="s">
        <v>53</v>
      </c>
      <c r="D47" s="16">
        <v>701</v>
      </c>
      <c r="E47" s="17">
        <v>1</v>
      </c>
      <c r="F47" s="17">
        <v>4</v>
      </c>
      <c r="G47" s="18" t="s">
        <v>54</v>
      </c>
      <c r="H47" s="16">
        <v>0</v>
      </c>
      <c r="I47" s="19">
        <f>I48+I49</f>
        <v>637.62</v>
      </c>
    </row>
    <row r="48" spans="3:9" ht="76.5" x14ac:dyDescent="0.25">
      <c r="C48" s="15" t="s">
        <v>17</v>
      </c>
      <c r="D48" s="16">
        <v>701</v>
      </c>
      <c r="E48" s="17">
        <v>1</v>
      </c>
      <c r="F48" s="17">
        <v>4</v>
      </c>
      <c r="G48" s="18" t="s">
        <v>54</v>
      </c>
      <c r="H48" s="16" t="s">
        <v>18</v>
      </c>
      <c r="I48" s="19">
        <v>621.19000000000005</v>
      </c>
    </row>
    <row r="49" spans="3:9" ht="38.25" x14ac:dyDescent="0.25">
      <c r="C49" s="15" t="s">
        <v>19</v>
      </c>
      <c r="D49" s="16">
        <v>701</v>
      </c>
      <c r="E49" s="17">
        <v>1</v>
      </c>
      <c r="F49" s="17">
        <v>4</v>
      </c>
      <c r="G49" s="18" t="s">
        <v>54</v>
      </c>
      <c r="H49" s="16" t="s">
        <v>20</v>
      </c>
      <c r="I49" s="19">
        <v>16.43</v>
      </c>
    </row>
    <row r="50" spans="3:9" ht="51" x14ac:dyDescent="0.25">
      <c r="C50" s="15" t="s">
        <v>55</v>
      </c>
      <c r="D50" s="16">
        <v>701</v>
      </c>
      <c r="E50" s="17">
        <v>1</v>
      </c>
      <c r="F50" s="17">
        <v>4</v>
      </c>
      <c r="G50" s="18" t="s">
        <v>56</v>
      </c>
      <c r="H50" s="16">
        <v>0</v>
      </c>
      <c r="I50" s="19">
        <f>I51</f>
        <v>462.42</v>
      </c>
    </row>
    <row r="51" spans="3:9" ht="38.25" x14ac:dyDescent="0.25">
      <c r="C51" s="15" t="s">
        <v>57</v>
      </c>
      <c r="D51" s="16">
        <v>701</v>
      </c>
      <c r="E51" s="17">
        <v>1</v>
      </c>
      <c r="F51" s="17">
        <v>4</v>
      </c>
      <c r="G51" s="18" t="s">
        <v>58</v>
      </c>
      <c r="H51" s="16">
        <v>0</v>
      </c>
      <c r="I51" s="19">
        <f>I52</f>
        <v>462.42</v>
      </c>
    </row>
    <row r="52" spans="3:9" ht="76.5" x14ac:dyDescent="0.25">
      <c r="C52" s="15" t="s">
        <v>17</v>
      </c>
      <c r="D52" s="16">
        <v>701</v>
      </c>
      <c r="E52" s="17">
        <v>1</v>
      </c>
      <c r="F52" s="17">
        <v>4</v>
      </c>
      <c r="G52" s="18" t="s">
        <v>58</v>
      </c>
      <c r="H52" s="16" t="s">
        <v>18</v>
      </c>
      <c r="I52" s="19">
        <v>462.42</v>
      </c>
    </row>
    <row r="53" spans="3:9" ht="38.25" x14ac:dyDescent="0.25">
      <c r="C53" s="15" t="s">
        <v>59</v>
      </c>
      <c r="D53" s="16">
        <v>701</v>
      </c>
      <c r="E53" s="17">
        <v>1</v>
      </c>
      <c r="F53" s="17">
        <v>4</v>
      </c>
      <c r="G53" s="18" t="s">
        <v>60</v>
      </c>
      <c r="H53" s="16">
        <v>0</v>
      </c>
      <c r="I53" s="19">
        <f>I54</f>
        <v>1169.4299999999998</v>
      </c>
    </row>
    <row r="54" spans="3:9" ht="51" x14ac:dyDescent="0.25">
      <c r="C54" s="15" t="s">
        <v>61</v>
      </c>
      <c r="D54" s="16">
        <v>701</v>
      </c>
      <c r="E54" s="17">
        <v>1</v>
      </c>
      <c r="F54" s="17">
        <v>4</v>
      </c>
      <c r="G54" s="18" t="s">
        <v>62</v>
      </c>
      <c r="H54" s="16">
        <v>0</v>
      </c>
      <c r="I54" s="19">
        <f>I55</f>
        <v>1169.4299999999998</v>
      </c>
    </row>
    <row r="55" spans="3:9" ht="51" x14ac:dyDescent="0.25">
      <c r="C55" s="15" t="s">
        <v>63</v>
      </c>
      <c r="D55" s="16">
        <v>701</v>
      </c>
      <c r="E55" s="17">
        <v>1</v>
      </c>
      <c r="F55" s="17">
        <v>4</v>
      </c>
      <c r="G55" s="18" t="s">
        <v>64</v>
      </c>
      <c r="H55" s="16">
        <v>0</v>
      </c>
      <c r="I55" s="19">
        <f>I56+I57</f>
        <v>1169.4299999999998</v>
      </c>
    </row>
    <row r="56" spans="3:9" ht="76.5" x14ac:dyDescent="0.25">
      <c r="C56" s="15" t="s">
        <v>17</v>
      </c>
      <c r="D56" s="16">
        <v>701</v>
      </c>
      <c r="E56" s="17">
        <v>1</v>
      </c>
      <c r="F56" s="17">
        <v>4</v>
      </c>
      <c r="G56" s="18" t="s">
        <v>64</v>
      </c>
      <c r="H56" s="16" t="s">
        <v>18</v>
      </c>
      <c r="I56" s="19">
        <v>925.18</v>
      </c>
    </row>
    <row r="57" spans="3:9" ht="38.25" x14ac:dyDescent="0.25">
      <c r="C57" s="15" t="s">
        <v>19</v>
      </c>
      <c r="D57" s="16">
        <v>701</v>
      </c>
      <c r="E57" s="17">
        <v>1</v>
      </c>
      <c r="F57" s="17">
        <v>4</v>
      </c>
      <c r="G57" s="18" t="s">
        <v>64</v>
      </c>
      <c r="H57" s="16" t="s">
        <v>20</v>
      </c>
      <c r="I57" s="19">
        <v>244.25</v>
      </c>
    </row>
    <row r="58" spans="3:9" ht="102" x14ac:dyDescent="0.25">
      <c r="C58" s="15" t="s">
        <v>36</v>
      </c>
      <c r="D58" s="16">
        <v>701</v>
      </c>
      <c r="E58" s="17">
        <v>1</v>
      </c>
      <c r="F58" s="17">
        <v>4</v>
      </c>
      <c r="G58" s="18" t="s">
        <v>37</v>
      </c>
      <c r="H58" s="16">
        <v>0</v>
      </c>
      <c r="I58" s="19">
        <f>I59</f>
        <v>46274.32</v>
      </c>
    </row>
    <row r="59" spans="3:9" ht="38.25" x14ac:dyDescent="0.25">
      <c r="C59" s="15" t="s">
        <v>65</v>
      </c>
      <c r="D59" s="16">
        <v>701</v>
      </c>
      <c r="E59" s="17">
        <v>1</v>
      </c>
      <c r="F59" s="17">
        <v>4</v>
      </c>
      <c r="G59" s="18" t="s">
        <v>66</v>
      </c>
      <c r="H59" s="16">
        <v>0</v>
      </c>
      <c r="I59" s="19">
        <f>I60+I64+I66+I68</f>
        <v>46274.32</v>
      </c>
    </row>
    <row r="60" spans="3:9" ht="25.5" x14ac:dyDescent="0.25">
      <c r="C60" s="15" t="s">
        <v>15</v>
      </c>
      <c r="D60" s="16">
        <v>701</v>
      </c>
      <c r="E60" s="17">
        <v>1</v>
      </c>
      <c r="F60" s="17">
        <v>4</v>
      </c>
      <c r="G60" s="18" t="s">
        <v>67</v>
      </c>
      <c r="H60" s="16">
        <v>0</v>
      </c>
      <c r="I60" s="19">
        <f>I61+I62+I63</f>
        <v>5674.42</v>
      </c>
    </row>
    <row r="61" spans="3:9" ht="76.5" x14ac:dyDescent="0.25">
      <c r="C61" s="15" t="s">
        <v>17</v>
      </c>
      <c r="D61" s="16">
        <v>701</v>
      </c>
      <c r="E61" s="17">
        <v>1</v>
      </c>
      <c r="F61" s="17">
        <v>4</v>
      </c>
      <c r="G61" s="18" t="s">
        <v>67</v>
      </c>
      <c r="H61" s="16" t="s">
        <v>18</v>
      </c>
      <c r="I61" s="19">
        <v>2015.31</v>
      </c>
    </row>
    <row r="62" spans="3:9" ht="38.25" x14ac:dyDescent="0.25">
      <c r="C62" s="15" t="s">
        <v>19</v>
      </c>
      <c r="D62" s="16">
        <v>701</v>
      </c>
      <c r="E62" s="17">
        <v>1</v>
      </c>
      <c r="F62" s="17">
        <v>4</v>
      </c>
      <c r="G62" s="18" t="s">
        <v>67</v>
      </c>
      <c r="H62" s="16" t="s">
        <v>20</v>
      </c>
      <c r="I62" s="19">
        <v>3381.11</v>
      </c>
    </row>
    <row r="63" spans="3:9" x14ac:dyDescent="0.25">
      <c r="C63" s="15" t="s">
        <v>21</v>
      </c>
      <c r="D63" s="16">
        <v>701</v>
      </c>
      <c r="E63" s="17">
        <v>1</v>
      </c>
      <c r="F63" s="17">
        <v>4</v>
      </c>
      <c r="G63" s="18" t="s">
        <v>67</v>
      </c>
      <c r="H63" s="16" t="s">
        <v>22</v>
      </c>
      <c r="I63" s="19">
        <v>278</v>
      </c>
    </row>
    <row r="64" spans="3:9" ht="38.25" x14ac:dyDescent="0.25">
      <c r="C64" s="15" t="s">
        <v>23</v>
      </c>
      <c r="D64" s="16">
        <v>701</v>
      </c>
      <c r="E64" s="17">
        <v>1</v>
      </c>
      <c r="F64" s="17">
        <v>4</v>
      </c>
      <c r="G64" s="18" t="s">
        <v>68</v>
      </c>
      <c r="H64" s="16">
        <v>0</v>
      </c>
      <c r="I64" s="19">
        <f>I65</f>
        <v>39345.050000000003</v>
      </c>
    </row>
    <row r="65" spans="3:9" ht="76.5" x14ac:dyDescent="0.25">
      <c r="C65" s="15" t="s">
        <v>17</v>
      </c>
      <c r="D65" s="16">
        <v>701</v>
      </c>
      <c r="E65" s="17">
        <v>1</v>
      </c>
      <c r="F65" s="17">
        <v>4</v>
      </c>
      <c r="G65" s="18" t="s">
        <v>68</v>
      </c>
      <c r="H65" s="16" t="s">
        <v>18</v>
      </c>
      <c r="I65" s="19">
        <v>39345.050000000003</v>
      </c>
    </row>
    <row r="66" spans="3:9" ht="51" x14ac:dyDescent="0.25">
      <c r="C66" s="15" t="s">
        <v>69</v>
      </c>
      <c r="D66" s="16">
        <v>701</v>
      </c>
      <c r="E66" s="17">
        <v>1</v>
      </c>
      <c r="F66" s="17">
        <v>4</v>
      </c>
      <c r="G66" s="18" t="s">
        <v>70</v>
      </c>
      <c r="H66" s="16">
        <v>0</v>
      </c>
      <c r="I66" s="19">
        <f>I67</f>
        <v>1110</v>
      </c>
    </row>
    <row r="67" spans="3:9" ht="38.25" x14ac:dyDescent="0.25">
      <c r="C67" s="15" t="s">
        <v>19</v>
      </c>
      <c r="D67" s="16">
        <v>701</v>
      </c>
      <c r="E67" s="17">
        <v>1</v>
      </c>
      <c r="F67" s="17">
        <v>4</v>
      </c>
      <c r="G67" s="18" t="s">
        <v>70</v>
      </c>
      <c r="H67" s="16" t="s">
        <v>20</v>
      </c>
      <c r="I67" s="19">
        <v>1110</v>
      </c>
    </row>
    <row r="68" spans="3:9" ht="25.5" x14ac:dyDescent="0.25">
      <c r="C68" s="15" t="s">
        <v>27</v>
      </c>
      <c r="D68" s="16">
        <v>701</v>
      </c>
      <c r="E68" s="17">
        <v>1</v>
      </c>
      <c r="F68" s="17">
        <v>4</v>
      </c>
      <c r="G68" s="18" t="s">
        <v>71</v>
      </c>
      <c r="H68" s="16">
        <v>0</v>
      </c>
      <c r="I68" s="19">
        <f>I69</f>
        <v>144.85</v>
      </c>
    </row>
    <row r="69" spans="3:9" ht="38.25" x14ac:dyDescent="0.25">
      <c r="C69" s="15" t="s">
        <v>19</v>
      </c>
      <c r="D69" s="16">
        <v>701</v>
      </c>
      <c r="E69" s="17">
        <v>1</v>
      </c>
      <c r="F69" s="17">
        <v>4</v>
      </c>
      <c r="G69" s="18" t="s">
        <v>71</v>
      </c>
      <c r="H69" s="16" t="s">
        <v>20</v>
      </c>
      <c r="I69" s="19">
        <v>144.85</v>
      </c>
    </row>
    <row r="70" spans="3:9" ht="102" x14ac:dyDescent="0.25">
      <c r="C70" s="15" t="s">
        <v>72</v>
      </c>
      <c r="D70" s="16">
        <v>701</v>
      </c>
      <c r="E70" s="17">
        <v>1</v>
      </c>
      <c r="F70" s="17">
        <v>4</v>
      </c>
      <c r="G70" s="18" t="s">
        <v>73</v>
      </c>
      <c r="H70" s="16">
        <v>0</v>
      </c>
      <c r="I70" s="19">
        <f t="shared" ref="I70:I73" si="2">I71</f>
        <v>10</v>
      </c>
    </row>
    <row r="71" spans="3:9" ht="25.5" x14ac:dyDescent="0.25">
      <c r="C71" s="15" t="s">
        <v>74</v>
      </c>
      <c r="D71" s="16">
        <v>701</v>
      </c>
      <c r="E71" s="17">
        <v>1</v>
      </c>
      <c r="F71" s="17">
        <v>4</v>
      </c>
      <c r="G71" s="18" t="s">
        <v>75</v>
      </c>
      <c r="H71" s="16">
        <v>0</v>
      </c>
      <c r="I71" s="19">
        <f t="shared" si="2"/>
        <v>10</v>
      </c>
    </row>
    <row r="72" spans="3:9" ht="38.25" x14ac:dyDescent="0.25">
      <c r="C72" s="15" t="s">
        <v>76</v>
      </c>
      <c r="D72" s="16">
        <v>701</v>
      </c>
      <c r="E72" s="17">
        <v>1</v>
      </c>
      <c r="F72" s="17">
        <v>4</v>
      </c>
      <c r="G72" s="18" t="s">
        <v>77</v>
      </c>
      <c r="H72" s="16">
        <v>0</v>
      </c>
      <c r="I72" s="19">
        <f t="shared" si="2"/>
        <v>10</v>
      </c>
    </row>
    <row r="73" spans="3:9" ht="25.5" x14ac:dyDescent="0.25">
      <c r="C73" s="15" t="s">
        <v>78</v>
      </c>
      <c r="D73" s="16">
        <v>701</v>
      </c>
      <c r="E73" s="17">
        <v>1</v>
      </c>
      <c r="F73" s="17">
        <v>4</v>
      </c>
      <c r="G73" s="18" t="s">
        <v>79</v>
      </c>
      <c r="H73" s="16">
        <v>0</v>
      </c>
      <c r="I73" s="19">
        <f t="shared" si="2"/>
        <v>10</v>
      </c>
    </row>
    <row r="74" spans="3:9" ht="38.25" x14ac:dyDescent="0.25">
      <c r="C74" s="15" t="s">
        <v>19</v>
      </c>
      <c r="D74" s="16">
        <v>701</v>
      </c>
      <c r="E74" s="17">
        <v>1</v>
      </c>
      <c r="F74" s="17">
        <v>4</v>
      </c>
      <c r="G74" s="18" t="s">
        <v>79</v>
      </c>
      <c r="H74" s="16" t="s">
        <v>20</v>
      </c>
      <c r="I74" s="19">
        <v>10</v>
      </c>
    </row>
    <row r="75" spans="3:9" ht="25.5" x14ac:dyDescent="0.25">
      <c r="C75" s="15" t="s">
        <v>11</v>
      </c>
      <c r="D75" s="16">
        <v>701</v>
      </c>
      <c r="E75" s="17">
        <v>1</v>
      </c>
      <c r="F75" s="17">
        <v>4</v>
      </c>
      <c r="G75" s="18" t="s">
        <v>12</v>
      </c>
      <c r="H75" s="16">
        <v>0</v>
      </c>
      <c r="I75" s="19">
        <f t="shared" ref="I75:I77" si="3">I76</f>
        <v>200</v>
      </c>
    </row>
    <row r="76" spans="3:9" ht="38.25" x14ac:dyDescent="0.25">
      <c r="C76" s="15" t="s">
        <v>80</v>
      </c>
      <c r="D76" s="16">
        <v>701</v>
      </c>
      <c r="E76" s="17">
        <v>1</v>
      </c>
      <c r="F76" s="17">
        <v>4</v>
      </c>
      <c r="G76" s="18" t="s">
        <v>81</v>
      </c>
      <c r="H76" s="16">
        <v>0</v>
      </c>
      <c r="I76" s="19">
        <f t="shared" si="3"/>
        <v>200</v>
      </c>
    </row>
    <row r="77" spans="3:9" ht="76.5" x14ac:dyDescent="0.25">
      <c r="C77" s="15" t="s">
        <v>82</v>
      </c>
      <c r="D77" s="16">
        <v>701</v>
      </c>
      <c r="E77" s="17">
        <v>1</v>
      </c>
      <c r="F77" s="17">
        <v>4</v>
      </c>
      <c r="G77" s="18" t="s">
        <v>83</v>
      </c>
      <c r="H77" s="16">
        <v>0</v>
      </c>
      <c r="I77" s="19">
        <f t="shared" si="3"/>
        <v>200</v>
      </c>
    </row>
    <row r="78" spans="3:9" ht="38.25" x14ac:dyDescent="0.25">
      <c r="C78" s="15" t="s">
        <v>19</v>
      </c>
      <c r="D78" s="16">
        <v>701</v>
      </c>
      <c r="E78" s="17">
        <v>1</v>
      </c>
      <c r="F78" s="17">
        <v>4</v>
      </c>
      <c r="G78" s="18" t="s">
        <v>83</v>
      </c>
      <c r="H78" s="16" t="s">
        <v>20</v>
      </c>
      <c r="I78" s="19">
        <v>200</v>
      </c>
    </row>
    <row r="79" spans="3:9" x14ac:dyDescent="0.25">
      <c r="C79" s="15" t="s">
        <v>84</v>
      </c>
      <c r="D79" s="16">
        <v>701</v>
      </c>
      <c r="E79" s="17">
        <v>1</v>
      </c>
      <c r="F79" s="17">
        <v>5</v>
      </c>
      <c r="G79" s="18" t="s">
        <v>8</v>
      </c>
      <c r="H79" s="16">
        <v>0</v>
      </c>
      <c r="I79" s="19">
        <f t="shared" ref="I79:I83" si="4">I80</f>
        <v>7.61</v>
      </c>
    </row>
    <row r="80" spans="3:9" ht="102" x14ac:dyDescent="0.25">
      <c r="C80" s="15" t="s">
        <v>72</v>
      </c>
      <c r="D80" s="16">
        <v>701</v>
      </c>
      <c r="E80" s="17">
        <v>1</v>
      </c>
      <c r="F80" s="17">
        <v>5</v>
      </c>
      <c r="G80" s="18" t="s">
        <v>73</v>
      </c>
      <c r="H80" s="16">
        <v>0</v>
      </c>
      <c r="I80" s="19">
        <f t="shared" si="4"/>
        <v>7.61</v>
      </c>
    </row>
    <row r="81" spans="3:9" ht="25.5" x14ac:dyDescent="0.25">
      <c r="C81" s="15" t="s">
        <v>74</v>
      </c>
      <c r="D81" s="16">
        <v>701</v>
      </c>
      <c r="E81" s="17">
        <v>1</v>
      </c>
      <c r="F81" s="17">
        <v>5</v>
      </c>
      <c r="G81" s="18" t="s">
        <v>75</v>
      </c>
      <c r="H81" s="16">
        <v>0</v>
      </c>
      <c r="I81" s="19">
        <f t="shared" si="4"/>
        <v>7.61</v>
      </c>
    </row>
    <row r="82" spans="3:9" ht="38.25" x14ac:dyDescent="0.25">
      <c r="C82" s="15" t="s">
        <v>76</v>
      </c>
      <c r="D82" s="16">
        <v>701</v>
      </c>
      <c r="E82" s="17">
        <v>1</v>
      </c>
      <c r="F82" s="17">
        <v>5</v>
      </c>
      <c r="G82" s="18" t="s">
        <v>77</v>
      </c>
      <c r="H82" s="16">
        <v>0</v>
      </c>
      <c r="I82" s="19">
        <f t="shared" si="4"/>
        <v>7.61</v>
      </c>
    </row>
    <row r="83" spans="3:9" ht="63.75" x14ac:dyDescent="0.25">
      <c r="C83" s="15" t="s">
        <v>85</v>
      </c>
      <c r="D83" s="16">
        <v>701</v>
      </c>
      <c r="E83" s="17">
        <v>1</v>
      </c>
      <c r="F83" s="17">
        <v>5</v>
      </c>
      <c r="G83" s="18" t="s">
        <v>86</v>
      </c>
      <c r="H83" s="16">
        <v>0</v>
      </c>
      <c r="I83" s="19">
        <f t="shared" si="4"/>
        <v>7.61</v>
      </c>
    </row>
    <row r="84" spans="3:9" ht="38.25" x14ac:dyDescent="0.25">
      <c r="C84" s="15" t="s">
        <v>19</v>
      </c>
      <c r="D84" s="16">
        <v>701</v>
      </c>
      <c r="E84" s="17">
        <v>1</v>
      </c>
      <c r="F84" s="17">
        <v>5</v>
      </c>
      <c r="G84" s="18" t="s">
        <v>86</v>
      </c>
      <c r="H84" s="16" t="s">
        <v>20</v>
      </c>
      <c r="I84" s="19">
        <v>7.61</v>
      </c>
    </row>
    <row r="85" spans="3:9" ht="25.5" x14ac:dyDescent="0.25">
      <c r="C85" s="15" t="s">
        <v>87</v>
      </c>
      <c r="D85" s="16">
        <v>701</v>
      </c>
      <c r="E85" s="17">
        <v>1</v>
      </c>
      <c r="F85" s="17">
        <v>7</v>
      </c>
      <c r="G85" s="18"/>
      <c r="H85" s="16"/>
      <c r="I85" s="19">
        <f t="shared" ref="I85:I88" si="5">I86</f>
        <v>2061.34</v>
      </c>
    </row>
    <row r="86" spans="3:9" ht="25.5" x14ac:dyDescent="0.25">
      <c r="C86" s="15" t="s">
        <v>11</v>
      </c>
      <c r="D86" s="16">
        <v>701</v>
      </c>
      <c r="E86" s="17">
        <v>1</v>
      </c>
      <c r="F86" s="17">
        <v>7</v>
      </c>
      <c r="G86" s="18" t="s">
        <v>12</v>
      </c>
      <c r="H86" s="16"/>
      <c r="I86" s="19">
        <f t="shared" si="5"/>
        <v>2061.34</v>
      </c>
    </row>
    <row r="87" spans="3:9" ht="38.25" x14ac:dyDescent="0.25">
      <c r="C87" s="15" t="s">
        <v>80</v>
      </c>
      <c r="D87" s="16">
        <v>701</v>
      </c>
      <c r="E87" s="17">
        <v>1</v>
      </c>
      <c r="F87" s="17">
        <v>7</v>
      </c>
      <c r="G87" s="18" t="s">
        <v>81</v>
      </c>
      <c r="H87" s="16"/>
      <c r="I87" s="19">
        <f t="shared" si="5"/>
        <v>2061.34</v>
      </c>
    </row>
    <row r="88" spans="3:9" ht="25.5" x14ac:dyDescent="0.25">
      <c r="C88" s="15" t="s">
        <v>88</v>
      </c>
      <c r="D88" s="16">
        <v>701</v>
      </c>
      <c r="E88" s="17">
        <v>1</v>
      </c>
      <c r="F88" s="17">
        <v>7</v>
      </c>
      <c r="G88" s="18" t="s">
        <v>89</v>
      </c>
      <c r="H88" s="16"/>
      <c r="I88" s="19">
        <f t="shared" si="5"/>
        <v>2061.34</v>
      </c>
    </row>
    <row r="89" spans="3:9" ht="38.25" x14ac:dyDescent="0.25">
      <c r="C89" s="15" t="s">
        <v>19</v>
      </c>
      <c r="D89" s="16">
        <v>701</v>
      </c>
      <c r="E89" s="17">
        <v>1</v>
      </c>
      <c r="F89" s="17">
        <v>7</v>
      </c>
      <c r="G89" s="18" t="s">
        <v>89</v>
      </c>
      <c r="H89" s="16">
        <v>200</v>
      </c>
      <c r="I89" s="19">
        <v>2061.34</v>
      </c>
    </row>
    <row r="90" spans="3:9" x14ac:dyDescent="0.25">
      <c r="C90" s="15" t="s">
        <v>29</v>
      </c>
      <c r="D90" s="16">
        <v>701</v>
      </c>
      <c r="E90" s="17">
        <v>1</v>
      </c>
      <c r="F90" s="17">
        <v>13</v>
      </c>
      <c r="G90" s="18" t="s">
        <v>8</v>
      </c>
      <c r="H90" s="16">
        <v>0</v>
      </c>
      <c r="I90" s="19">
        <f>I91+I120+I129+I145</f>
        <v>38996.050000000003</v>
      </c>
    </row>
    <row r="91" spans="3:9" ht="76.5" x14ac:dyDescent="0.25">
      <c r="C91" s="15" t="s">
        <v>34</v>
      </c>
      <c r="D91" s="16">
        <v>701</v>
      </c>
      <c r="E91" s="17">
        <v>1</v>
      </c>
      <c r="F91" s="17">
        <v>13</v>
      </c>
      <c r="G91" s="18" t="s">
        <v>35</v>
      </c>
      <c r="H91" s="16">
        <v>0</v>
      </c>
      <c r="I91" s="19">
        <f>I92+I99+I103+I111</f>
        <v>29292.5</v>
      </c>
    </row>
    <row r="92" spans="3:9" ht="38.25" x14ac:dyDescent="0.25">
      <c r="C92" s="15" t="s">
        <v>90</v>
      </c>
      <c r="D92" s="16">
        <v>701</v>
      </c>
      <c r="E92" s="17">
        <v>1</v>
      </c>
      <c r="F92" s="17">
        <v>13</v>
      </c>
      <c r="G92" s="18" t="s">
        <v>91</v>
      </c>
      <c r="H92" s="16">
        <v>0</v>
      </c>
      <c r="I92" s="19">
        <f>I93+I96</f>
        <v>710.46999999999991</v>
      </c>
    </row>
    <row r="93" spans="3:9" ht="51" x14ac:dyDescent="0.25">
      <c r="C93" s="15" t="s">
        <v>92</v>
      </c>
      <c r="D93" s="16">
        <v>701</v>
      </c>
      <c r="E93" s="17">
        <v>1</v>
      </c>
      <c r="F93" s="17">
        <v>13</v>
      </c>
      <c r="G93" s="18" t="s">
        <v>93</v>
      </c>
      <c r="H93" s="16">
        <v>0</v>
      </c>
      <c r="I93" s="19">
        <f>I94</f>
        <v>690.43</v>
      </c>
    </row>
    <row r="94" spans="3:9" ht="76.5" x14ac:dyDescent="0.25">
      <c r="C94" s="15" t="s">
        <v>94</v>
      </c>
      <c r="D94" s="16">
        <v>701</v>
      </c>
      <c r="E94" s="17">
        <v>1</v>
      </c>
      <c r="F94" s="17">
        <v>13</v>
      </c>
      <c r="G94" s="18" t="s">
        <v>95</v>
      </c>
      <c r="H94" s="16">
        <v>0</v>
      </c>
      <c r="I94" s="19">
        <f>I95</f>
        <v>690.43</v>
      </c>
    </row>
    <row r="95" spans="3:9" ht="76.5" x14ac:dyDescent="0.25">
      <c r="C95" s="15" t="s">
        <v>17</v>
      </c>
      <c r="D95" s="16">
        <v>701</v>
      </c>
      <c r="E95" s="17">
        <v>1</v>
      </c>
      <c r="F95" s="17">
        <v>13</v>
      </c>
      <c r="G95" s="18" t="s">
        <v>95</v>
      </c>
      <c r="H95" s="16" t="s">
        <v>18</v>
      </c>
      <c r="I95" s="19">
        <v>690.43</v>
      </c>
    </row>
    <row r="96" spans="3:9" ht="63.75" x14ac:dyDescent="0.25">
      <c r="C96" s="15" t="s">
        <v>96</v>
      </c>
      <c r="D96" s="16">
        <v>701</v>
      </c>
      <c r="E96" s="17">
        <v>1</v>
      </c>
      <c r="F96" s="17">
        <v>13</v>
      </c>
      <c r="G96" s="18" t="s">
        <v>97</v>
      </c>
      <c r="H96" s="16">
        <v>0</v>
      </c>
      <c r="I96" s="19">
        <f>I97</f>
        <v>20.04</v>
      </c>
    </row>
    <row r="97" spans="3:9" ht="63.75" x14ac:dyDescent="0.25">
      <c r="C97" s="15" t="s">
        <v>98</v>
      </c>
      <c r="D97" s="16">
        <v>701</v>
      </c>
      <c r="E97" s="17">
        <v>1</v>
      </c>
      <c r="F97" s="17">
        <v>13</v>
      </c>
      <c r="G97" s="18" t="s">
        <v>99</v>
      </c>
      <c r="H97" s="16">
        <v>0</v>
      </c>
      <c r="I97" s="19">
        <f>I98</f>
        <v>20.04</v>
      </c>
    </row>
    <row r="98" spans="3:9" ht="25.5" x14ac:dyDescent="0.25">
      <c r="C98" s="15" t="s">
        <v>100</v>
      </c>
      <c r="D98" s="16">
        <v>701</v>
      </c>
      <c r="E98" s="17">
        <v>1</v>
      </c>
      <c r="F98" s="17">
        <v>13</v>
      </c>
      <c r="G98" s="18" t="s">
        <v>99</v>
      </c>
      <c r="H98" s="16" t="s">
        <v>101</v>
      </c>
      <c r="I98" s="19">
        <v>20.04</v>
      </c>
    </row>
    <row r="99" spans="3:9" ht="51" x14ac:dyDescent="0.25">
      <c r="C99" s="15" t="s">
        <v>102</v>
      </c>
      <c r="D99" s="16">
        <v>701</v>
      </c>
      <c r="E99" s="17">
        <v>1</v>
      </c>
      <c r="F99" s="17">
        <v>13</v>
      </c>
      <c r="G99" s="18" t="s">
        <v>103</v>
      </c>
      <c r="H99" s="16">
        <v>0</v>
      </c>
      <c r="I99" s="19">
        <f t="shared" ref="I99:I101" si="6">I100</f>
        <v>24</v>
      </c>
    </row>
    <row r="100" spans="3:9" ht="38.25" x14ac:dyDescent="0.25">
      <c r="C100" s="15" t="s">
        <v>104</v>
      </c>
      <c r="D100" s="16">
        <v>701</v>
      </c>
      <c r="E100" s="17">
        <v>1</v>
      </c>
      <c r="F100" s="17">
        <v>13</v>
      </c>
      <c r="G100" s="18" t="s">
        <v>105</v>
      </c>
      <c r="H100" s="16">
        <v>0</v>
      </c>
      <c r="I100" s="19">
        <f t="shared" si="6"/>
        <v>24</v>
      </c>
    </row>
    <row r="101" spans="3:9" ht="38.25" x14ac:dyDescent="0.25">
      <c r="C101" s="15" t="s">
        <v>106</v>
      </c>
      <c r="D101" s="16">
        <v>701</v>
      </c>
      <c r="E101" s="17">
        <v>1</v>
      </c>
      <c r="F101" s="17">
        <v>13</v>
      </c>
      <c r="G101" s="18" t="s">
        <v>107</v>
      </c>
      <c r="H101" s="16">
        <v>0</v>
      </c>
      <c r="I101" s="19">
        <f t="shared" si="6"/>
        <v>24</v>
      </c>
    </row>
    <row r="102" spans="3:9" ht="38.25" x14ac:dyDescent="0.25">
      <c r="C102" s="15" t="s">
        <v>19</v>
      </c>
      <c r="D102" s="16">
        <v>701</v>
      </c>
      <c r="E102" s="17">
        <v>1</v>
      </c>
      <c r="F102" s="17">
        <v>13</v>
      </c>
      <c r="G102" s="18" t="s">
        <v>107</v>
      </c>
      <c r="H102" s="16" t="s">
        <v>20</v>
      </c>
      <c r="I102" s="19">
        <v>24</v>
      </c>
    </row>
    <row r="103" spans="3:9" ht="51" x14ac:dyDescent="0.25">
      <c r="C103" s="15" t="s">
        <v>108</v>
      </c>
      <c r="D103" s="16">
        <v>701</v>
      </c>
      <c r="E103" s="17">
        <v>1</v>
      </c>
      <c r="F103" s="17">
        <v>13</v>
      </c>
      <c r="G103" s="18" t="s">
        <v>109</v>
      </c>
      <c r="H103" s="16">
        <v>0</v>
      </c>
      <c r="I103" s="19">
        <f>I104</f>
        <v>25502.7</v>
      </c>
    </row>
    <row r="104" spans="3:9" ht="51" x14ac:dyDescent="0.25">
      <c r="C104" s="15" t="s">
        <v>110</v>
      </c>
      <c r="D104" s="16">
        <v>701</v>
      </c>
      <c r="E104" s="17">
        <v>1</v>
      </c>
      <c r="F104" s="17">
        <v>13</v>
      </c>
      <c r="G104" s="18" t="s">
        <v>111</v>
      </c>
      <c r="H104" s="16">
        <v>0</v>
      </c>
      <c r="I104" s="19">
        <f>I105+I109</f>
        <v>25502.7</v>
      </c>
    </row>
    <row r="105" spans="3:9" ht="25.5" x14ac:dyDescent="0.25">
      <c r="C105" s="15" t="s">
        <v>112</v>
      </c>
      <c r="D105" s="16">
        <v>701</v>
      </c>
      <c r="E105" s="17">
        <v>1</v>
      </c>
      <c r="F105" s="17">
        <v>13</v>
      </c>
      <c r="G105" s="18" t="s">
        <v>113</v>
      </c>
      <c r="H105" s="16">
        <v>0</v>
      </c>
      <c r="I105" s="19">
        <f>I106+I107+I108</f>
        <v>23440.25</v>
      </c>
    </row>
    <row r="106" spans="3:9" ht="76.5" x14ac:dyDescent="0.25">
      <c r="C106" s="15" t="s">
        <v>17</v>
      </c>
      <c r="D106" s="16">
        <v>701</v>
      </c>
      <c r="E106" s="17">
        <v>1</v>
      </c>
      <c r="F106" s="17">
        <v>13</v>
      </c>
      <c r="G106" s="18" t="s">
        <v>113</v>
      </c>
      <c r="H106" s="16" t="s">
        <v>18</v>
      </c>
      <c r="I106" s="19">
        <v>22392.880000000001</v>
      </c>
    </row>
    <row r="107" spans="3:9" ht="38.25" x14ac:dyDescent="0.25">
      <c r="C107" s="15" t="s">
        <v>19</v>
      </c>
      <c r="D107" s="16">
        <v>701</v>
      </c>
      <c r="E107" s="17">
        <v>1</v>
      </c>
      <c r="F107" s="17">
        <v>13</v>
      </c>
      <c r="G107" s="18" t="s">
        <v>113</v>
      </c>
      <c r="H107" s="16" t="s">
        <v>20</v>
      </c>
      <c r="I107" s="19">
        <v>817.37</v>
      </c>
    </row>
    <row r="108" spans="3:9" x14ac:dyDescent="0.25">
      <c r="C108" s="15" t="s">
        <v>21</v>
      </c>
      <c r="D108" s="16">
        <v>701</v>
      </c>
      <c r="E108" s="17">
        <v>1</v>
      </c>
      <c r="F108" s="17">
        <v>13</v>
      </c>
      <c r="G108" s="18" t="s">
        <v>113</v>
      </c>
      <c r="H108" s="16" t="s">
        <v>22</v>
      </c>
      <c r="I108" s="19">
        <v>230</v>
      </c>
    </row>
    <row r="109" spans="3:9" ht="63.75" x14ac:dyDescent="0.25">
      <c r="C109" s="15" t="s">
        <v>114</v>
      </c>
      <c r="D109" s="16">
        <v>701</v>
      </c>
      <c r="E109" s="17">
        <v>1</v>
      </c>
      <c r="F109" s="17">
        <v>13</v>
      </c>
      <c r="G109" s="18" t="s">
        <v>115</v>
      </c>
      <c r="H109" s="16">
        <v>0</v>
      </c>
      <c r="I109" s="19">
        <f>I110</f>
        <v>2062.4499999999998</v>
      </c>
    </row>
    <row r="110" spans="3:9" ht="38.25" x14ac:dyDescent="0.25">
      <c r="C110" s="15" t="s">
        <v>19</v>
      </c>
      <c r="D110" s="16">
        <v>701</v>
      </c>
      <c r="E110" s="17">
        <v>1</v>
      </c>
      <c r="F110" s="17">
        <v>13</v>
      </c>
      <c r="G110" s="18" t="s">
        <v>115</v>
      </c>
      <c r="H110" s="16" t="s">
        <v>20</v>
      </c>
      <c r="I110" s="19">
        <v>2062.4499999999998</v>
      </c>
    </row>
    <row r="111" spans="3:9" ht="102" x14ac:dyDescent="0.25">
      <c r="C111" s="15" t="s">
        <v>36</v>
      </c>
      <c r="D111" s="16">
        <v>701</v>
      </c>
      <c r="E111" s="17">
        <v>1</v>
      </c>
      <c r="F111" s="17">
        <v>13</v>
      </c>
      <c r="G111" s="18" t="s">
        <v>37</v>
      </c>
      <c r="H111" s="16">
        <v>0</v>
      </c>
      <c r="I111" s="19">
        <f>I116+I112</f>
        <v>3055.33</v>
      </c>
    </row>
    <row r="112" spans="3:9" ht="25.5" x14ac:dyDescent="0.25">
      <c r="C112" s="3" t="s">
        <v>116</v>
      </c>
      <c r="D112" s="4">
        <v>701</v>
      </c>
      <c r="E112" s="5">
        <v>1</v>
      </c>
      <c r="F112" s="5">
        <v>13</v>
      </c>
      <c r="G112" s="6" t="s">
        <v>117</v>
      </c>
      <c r="H112" s="4">
        <v>0</v>
      </c>
      <c r="I112" s="7">
        <f>I113</f>
        <v>1215.71</v>
      </c>
    </row>
    <row r="113" spans="3:9" ht="38.25" x14ac:dyDescent="0.25">
      <c r="C113" s="3" t="s">
        <v>118</v>
      </c>
      <c r="D113" s="4">
        <v>701</v>
      </c>
      <c r="E113" s="5">
        <v>1</v>
      </c>
      <c r="F113" s="5">
        <v>13</v>
      </c>
      <c r="G113" s="6" t="s">
        <v>119</v>
      </c>
      <c r="H113" s="4">
        <v>0</v>
      </c>
      <c r="I113" s="7">
        <f>I114+I115</f>
        <v>1215.71</v>
      </c>
    </row>
    <row r="114" spans="3:9" ht="76.5" x14ac:dyDescent="0.25">
      <c r="C114" s="3" t="s">
        <v>17</v>
      </c>
      <c r="D114" s="4">
        <v>701</v>
      </c>
      <c r="E114" s="5">
        <v>1</v>
      </c>
      <c r="F114" s="5">
        <v>13</v>
      </c>
      <c r="G114" s="6" t="s">
        <v>119</v>
      </c>
      <c r="H114" s="4" t="s">
        <v>18</v>
      </c>
      <c r="I114" s="7">
        <v>1175.28</v>
      </c>
    </row>
    <row r="115" spans="3:9" ht="38.25" x14ac:dyDescent="0.25">
      <c r="C115" s="3" t="s">
        <v>19</v>
      </c>
      <c r="D115" s="4">
        <v>701</v>
      </c>
      <c r="E115" s="5">
        <v>1</v>
      </c>
      <c r="F115" s="5">
        <v>13</v>
      </c>
      <c r="G115" s="6" t="s">
        <v>119</v>
      </c>
      <c r="H115" s="4" t="s">
        <v>20</v>
      </c>
      <c r="I115" s="7">
        <v>40.43</v>
      </c>
    </row>
    <row r="116" spans="3:9" ht="38.25" x14ac:dyDescent="0.25">
      <c r="C116" s="15" t="s">
        <v>65</v>
      </c>
      <c r="D116" s="16">
        <v>701</v>
      </c>
      <c r="E116" s="17">
        <v>1</v>
      </c>
      <c r="F116" s="17">
        <v>13</v>
      </c>
      <c r="G116" s="18" t="s">
        <v>66</v>
      </c>
      <c r="H116" s="16">
        <v>0</v>
      </c>
      <c r="I116" s="19">
        <f>I117</f>
        <v>1839.62</v>
      </c>
    </row>
    <row r="117" spans="3:9" ht="38.25" x14ac:dyDescent="0.25">
      <c r="C117" s="15" t="s">
        <v>30</v>
      </c>
      <c r="D117" s="16">
        <v>701</v>
      </c>
      <c r="E117" s="17">
        <v>1</v>
      </c>
      <c r="F117" s="17">
        <v>13</v>
      </c>
      <c r="G117" s="18" t="s">
        <v>120</v>
      </c>
      <c r="H117" s="16">
        <v>0</v>
      </c>
      <c r="I117" s="19">
        <f>I118+I119</f>
        <v>1839.62</v>
      </c>
    </row>
    <row r="118" spans="3:9" ht="38.25" x14ac:dyDescent="0.25">
      <c r="C118" s="15" t="s">
        <v>19</v>
      </c>
      <c r="D118" s="16">
        <v>701</v>
      </c>
      <c r="E118" s="17">
        <v>1</v>
      </c>
      <c r="F118" s="17">
        <v>13</v>
      </c>
      <c r="G118" s="18" t="s">
        <v>120</v>
      </c>
      <c r="H118" s="16" t="s">
        <v>20</v>
      </c>
      <c r="I118" s="19">
        <v>1782.62</v>
      </c>
    </row>
    <row r="119" spans="3:9" x14ac:dyDescent="0.25">
      <c r="C119" s="15" t="s">
        <v>21</v>
      </c>
      <c r="D119" s="16">
        <v>701</v>
      </c>
      <c r="E119" s="17">
        <v>1</v>
      </c>
      <c r="F119" s="17">
        <v>13</v>
      </c>
      <c r="G119" s="18" t="s">
        <v>120</v>
      </c>
      <c r="H119" s="16" t="s">
        <v>22</v>
      </c>
      <c r="I119" s="19">
        <v>57</v>
      </c>
    </row>
    <row r="120" spans="3:9" ht="140.25" x14ac:dyDescent="0.25">
      <c r="C120" s="15" t="s">
        <v>121</v>
      </c>
      <c r="D120" s="16">
        <v>701</v>
      </c>
      <c r="E120" s="17">
        <v>1</v>
      </c>
      <c r="F120" s="17">
        <v>13</v>
      </c>
      <c r="G120" s="18" t="s">
        <v>122</v>
      </c>
      <c r="H120" s="16">
        <v>0</v>
      </c>
      <c r="I120" s="19">
        <f>I121+I125</f>
        <v>9153.5500000000011</v>
      </c>
    </row>
    <row r="121" spans="3:9" ht="114.75" x14ac:dyDescent="0.25">
      <c r="C121" s="15" t="s">
        <v>123</v>
      </c>
      <c r="D121" s="16">
        <v>701</v>
      </c>
      <c r="E121" s="17">
        <v>1</v>
      </c>
      <c r="F121" s="17">
        <v>13</v>
      </c>
      <c r="G121" s="18" t="s">
        <v>124</v>
      </c>
      <c r="H121" s="16">
        <v>0</v>
      </c>
      <c r="I121" s="19">
        <f t="shared" ref="I121:I123" si="7">I122</f>
        <v>766.27</v>
      </c>
    </row>
    <row r="122" spans="3:9" ht="76.5" x14ac:dyDescent="0.25">
      <c r="C122" s="15" t="s">
        <v>125</v>
      </c>
      <c r="D122" s="16">
        <v>701</v>
      </c>
      <c r="E122" s="17">
        <v>1</v>
      </c>
      <c r="F122" s="17">
        <v>13</v>
      </c>
      <c r="G122" s="18" t="s">
        <v>126</v>
      </c>
      <c r="H122" s="16">
        <v>0</v>
      </c>
      <c r="I122" s="19">
        <f t="shared" si="7"/>
        <v>766.27</v>
      </c>
    </row>
    <row r="123" spans="3:9" ht="76.5" x14ac:dyDescent="0.25">
      <c r="C123" s="15" t="s">
        <v>127</v>
      </c>
      <c r="D123" s="16">
        <v>701</v>
      </c>
      <c r="E123" s="17">
        <v>1</v>
      </c>
      <c r="F123" s="17">
        <v>13</v>
      </c>
      <c r="G123" s="18" t="s">
        <v>128</v>
      </c>
      <c r="H123" s="16">
        <v>0</v>
      </c>
      <c r="I123" s="19">
        <f t="shared" si="7"/>
        <v>766.27</v>
      </c>
    </row>
    <row r="124" spans="3:9" ht="38.25" x14ac:dyDescent="0.25">
      <c r="C124" s="15" t="s">
        <v>129</v>
      </c>
      <c r="D124" s="16">
        <v>701</v>
      </c>
      <c r="E124" s="17">
        <v>1</v>
      </c>
      <c r="F124" s="17">
        <v>13</v>
      </c>
      <c r="G124" s="18" t="s">
        <v>128</v>
      </c>
      <c r="H124" s="16" t="s">
        <v>130</v>
      </c>
      <c r="I124" s="19">
        <v>766.27</v>
      </c>
    </row>
    <row r="125" spans="3:9" ht="127.5" x14ac:dyDescent="0.25">
      <c r="C125" s="15" t="s">
        <v>131</v>
      </c>
      <c r="D125" s="16">
        <v>701</v>
      </c>
      <c r="E125" s="17">
        <v>1</v>
      </c>
      <c r="F125" s="17">
        <v>13</v>
      </c>
      <c r="G125" s="18" t="s">
        <v>132</v>
      </c>
      <c r="H125" s="16">
        <v>0</v>
      </c>
      <c r="I125" s="19">
        <f t="shared" ref="I125:I127" si="8">I126</f>
        <v>8387.2800000000007</v>
      </c>
    </row>
    <row r="126" spans="3:9" ht="25.5" x14ac:dyDescent="0.25">
      <c r="C126" s="15" t="s">
        <v>133</v>
      </c>
      <c r="D126" s="16">
        <v>701</v>
      </c>
      <c r="E126" s="17">
        <v>1</v>
      </c>
      <c r="F126" s="17">
        <v>13</v>
      </c>
      <c r="G126" s="18" t="s">
        <v>134</v>
      </c>
      <c r="H126" s="16">
        <v>0</v>
      </c>
      <c r="I126" s="19">
        <f t="shared" si="8"/>
        <v>8387.2800000000007</v>
      </c>
    </row>
    <row r="127" spans="3:9" ht="25.5" x14ac:dyDescent="0.25">
      <c r="C127" s="15" t="s">
        <v>112</v>
      </c>
      <c r="D127" s="16">
        <v>701</v>
      </c>
      <c r="E127" s="17">
        <v>1</v>
      </c>
      <c r="F127" s="17">
        <v>13</v>
      </c>
      <c r="G127" s="18" t="s">
        <v>135</v>
      </c>
      <c r="H127" s="16">
        <v>0</v>
      </c>
      <c r="I127" s="19">
        <f t="shared" si="8"/>
        <v>8387.2800000000007</v>
      </c>
    </row>
    <row r="128" spans="3:9" ht="38.25" x14ac:dyDescent="0.25">
      <c r="C128" s="15" t="s">
        <v>129</v>
      </c>
      <c r="D128" s="16">
        <v>701</v>
      </c>
      <c r="E128" s="17">
        <v>1</v>
      </c>
      <c r="F128" s="17">
        <v>13</v>
      </c>
      <c r="G128" s="18" t="s">
        <v>135</v>
      </c>
      <c r="H128" s="16" t="s">
        <v>130</v>
      </c>
      <c r="I128" s="19">
        <v>8387.2800000000007</v>
      </c>
    </row>
    <row r="129" spans="3:9" ht="102" x14ac:dyDescent="0.25">
      <c r="C129" s="15" t="s">
        <v>72</v>
      </c>
      <c r="D129" s="16">
        <v>701</v>
      </c>
      <c r="E129" s="17">
        <v>1</v>
      </c>
      <c r="F129" s="17">
        <v>13</v>
      </c>
      <c r="G129" s="18" t="s">
        <v>73</v>
      </c>
      <c r="H129" s="16">
        <v>0</v>
      </c>
      <c r="I129" s="19">
        <f>I130+I134+I138</f>
        <v>120</v>
      </c>
    </row>
    <row r="130" spans="3:9" ht="25.5" x14ac:dyDescent="0.25">
      <c r="C130" s="15" t="s">
        <v>74</v>
      </c>
      <c r="D130" s="16">
        <v>701</v>
      </c>
      <c r="E130" s="17">
        <v>1</v>
      </c>
      <c r="F130" s="17">
        <v>13</v>
      </c>
      <c r="G130" s="18" t="s">
        <v>75</v>
      </c>
      <c r="H130" s="16">
        <v>0</v>
      </c>
      <c r="I130" s="19">
        <f t="shared" ref="I130:I132" si="9">I131</f>
        <v>3</v>
      </c>
    </row>
    <row r="131" spans="3:9" ht="38.25" x14ac:dyDescent="0.25">
      <c r="C131" s="15" t="s">
        <v>136</v>
      </c>
      <c r="D131" s="16">
        <v>701</v>
      </c>
      <c r="E131" s="17">
        <v>1</v>
      </c>
      <c r="F131" s="17">
        <v>13</v>
      </c>
      <c r="G131" s="18" t="s">
        <v>137</v>
      </c>
      <c r="H131" s="16">
        <v>0</v>
      </c>
      <c r="I131" s="19">
        <f t="shared" si="9"/>
        <v>3</v>
      </c>
    </row>
    <row r="132" spans="3:9" ht="63.75" x14ac:dyDescent="0.25">
      <c r="C132" s="15" t="s">
        <v>138</v>
      </c>
      <c r="D132" s="16">
        <v>701</v>
      </c>
      <c r="E132" s="17">
        <v>1</v>
      </c>
      <c r="F132" s="17">
        <v>13</v>
      </c>
      <c r="G132" s="18" t="s">
        <v>139</v>
      </c>
      <c r="H132" s="16">
        <v>0</v>
      </c>
      <c r="I132" s="19">
        <f t="shared" si="9"/>
        <v>3</v>
      </c>
    </row>
    <row r="133" spans="3:9" ht="38.25" x14ac:dyDescent="0.25">
      <c r="C133" s="15" t="s">
        <v>19</v>
      </c>
      <c r="D133" s="16">
        <v>701</v>
      </c>
      <c r="E133" s="17">
        <v>1</v>
      </c>
      <c r="F133" s="17">
        <v>13</v>
      </c>
      <c r="G133" s="18" t="s">
        <v>139</v>
      </c>
      <c r="H133" s="16" t="s">
        <v>20</v>
      </c>
      <c r="I133" s="19">
        <v>3</v>
      </c>
    </row>
    <row r="134" spans="3:9" ht="63.75" x14ac:dyDescent="0.25">
      <c r="C134" s="15" t="s">
        <v>140</v>
      </c>
      <c r="D134" s="16">
        <v>701</v>
      </c>
      <c r="E134" s="17">
        <v>1</v>
      </c>
      <c r="F134" s="17">
        <v>13</v>
      </c>
      <c r="G134" s="18" t="s">
        <v>141</v>
      </c>
      <c r="H134" s="16">
        <v>0</v>
      </c>
      <c r="I134" s="19">
        <f t="shared" ref="I134:I136" si="10">I135</f>
        <v>17</v>
      </c>
    </row>
    <row r="135" spans="3:9" ht="51" x14ac:dyDescent="0.25">
      <c r="C135" s="15" t="s">
        <v>142</v>
      </c>
      <c r="D135" s="16">
        <v>701</v>
      </c>
      <c r="E135" s="17">
        <v>1</v>
      </c>
      <c r="F135" s="17">
        <v>13</v>
      </c>
      <c r="G135" s="18" t="s">
        <v>143</v>
      </c>
      <c r="H135" s="16">
        <v>0</v>
      </c>
      <c r="I135" s="19">
        <f t="shared" si="10"/>
        <v>17</v>
      </c>
    </row>
    <row r="136" spans="3:9" ht="25.5" x14ac:dyDescent="0.25">
      <c r="C136" s="15" t="s">
        <v>144</v>
      </c>
      <c r="D136" s="16">
        <v>701</v>
      </c>
      <c r="E136" s="17">
        <v>1</v>
      </c>
      <c r="F136" s="17">
        <v>13</v>
      </c>
      <c r="G136" s="18" t="s">
        <v>145</v>
      </c>
      <c r="H136" s="16">
        <v>0</v>
      </c>
      <c r="I136" s="19">
        <f t="shared" si="10"/>
        <v>17</v>
      </c>
    </row>
    <row r="137" spans="3:9" ht="38.25" x14ac:dyDescent="0.25">
      <c r="C137" s="15" t="s">
        <v>19</v>
      </c>
      <c r="D137" s="16">
        <v>701</v>
      </c>
      <c r="E137" s="17">
        <v>1</v>
      </c>
      <c r="F137" s="17">
        <v>13</v>
      </c>
      <c r="G137" s="18" t="s">
        <v>145</v>
      </c>
      <c r="H137" s="16" t="s">
        <v>20</v>
      </c>
      <c r="I137" s="19">
        <v>17</v>
      </c>
    </row>
    <row r="138" spans="3:9" ht="51" x14ac:dyDescent="0.25">
      <c r="C138" s="15" t="s">
        <v>146</v>
      </c>
      <c r="D138" s="16">
        <v>701</v>
      </c>
      <c r="E138" s="17">
        <v>1</v>
      </c>
      <c r="F138" s="17">
        <v>13</v>
      </c>
      <c r="G138" s="18" t="s">
        <v>147</v>
      </c>
      <c r="H138" s="16">
        <v>0</v>
      </c>
      <c r="I138" s="19">
        <f>I139+I142</f>
        <v>100</v>
      </c>
    </row>
    <row r="139" spans="3:9" ht="51" x14ac:dyDescent="0.25">
      <c r="C139" s="15" t="s">
        <v>148</v>
      </c>
      <c r="D139" s="16">
        <v>701</v>
      </c>
      <c r="E139" s="17">
        <v>1</v>
      </c>
      <c r="F139" s="17">
        <v>13</v>
      </c>
      <c r="G139" s="18" t="s">
        <v>149</v>
      </c>
      <c r="H139" s="16">
        <v>0</v>
      </c>
      <c r="I139" s="19">
        <f>I140</f>
        <v>20</v>
      </c>
    </row>
    <row r="140" spans="3:9" ht="25.5" x14ac:dyDescent="0.25">
      <c r="C140" s="15" t="s">
        <v>150</v>
      </c>
      <c r="D140" s="16">
        <v>701</v>
      </c>
      <c r="E140" s="17">
        <v>1</v>
      </c>
      <c r="F140" s="17">
        <v>13</v>
      </c>
      <c r="G140" s="18" t="s">
        <v>151</v>
      </c>
      <c r="H140" s="16">
        <v>0</v>
      </c>
      <c r="I140" s="19">
        <f>I141</f>
        <v>20</v>
      </c>
    </row>
    <row r="141" spans="3:9" ht="38.25" x14ac:dyDescent="0.25">
      <c r="C141" s="15" t="s">
        <v>19</v>
      </c>
      <c r="D141" s="16">
        <v>701</v>
      </c>
      <c r="E141" s="17">
        <v>1</v>
      </c>
      <c r="F141" s="17">
        <v>13</v>
      </c>
      <c r="G141" s="18" t="s">
        <v>151</v>
      </c>
      <c r="H141" s="16" t="s">
        <v>20</v>
      </c>
      <c r="I141" s="19">
        <v>20</v>
      </c>
    </row>
    <row r="142" spans="3:9" ht="76.5" x14ac:dyDescent="0.25">
      <c r="C142" s="15" t="s">
        <v>152</v>
      </c>
      <c r="D142" s="16">
        <v>701</v>
      </c>
      <c r="E142" s="17">
        <v>1</v>
      </c>
      <c r="F142" s="17">
        <v>13</v>
      </c>
      <c r="G142" s="18" t="s">
        <v>153</v>
      </c>
      <c r="H142" s="16">
        <v>0</v>
      </c>
      <c r="I142" s="19">
        <f>I143</f>
        <v>80</v>
      </c>
    </row>
    <row r="143" spans="3:9" ht="38.25" x14ac:dyDescent="0.25">
      <c r="C143" s="15" t="s">
        <v>154</v>
      </c>
      <c r="D143" s="16">
        <v>701</v>
      </c>
      <c r="E143" s="17">
        <v>1</v>
      </c>
      <c r="F143" s="17">
        <v>13</v>
      </c>
      <c r="G143" s="18" t="s">
        <v>155</v>
      </c>
      <c r="H143" s="16">
        <v>0</v>
      </c>
      <c r="I143" s="19">
        <f>I144</f>
        <v>80</v>
      </c>
    </row>
    <row r="144" spans="3:9" ht="38.25" x14ac:dyDescent="0.25">
      <c r="C144" s="15" t="s">
        <v>19</v>
      </c>
      <c r="D144" s="16">
        <v>701</v>
      </c>
      <c r="E144" s="17">
        <v>1</v>
      </c>
      <c r="F144" s="17">
        <v>13</v>
      </c>
      <c r="G144" s="18" t="s">
        <v>155</v>
      </c>
      <c r="H144" s="16" t="s">
        <v>20</v>
      </c>
      <c r="I144" s="19">
        <v>80</v>
      </c>
    </row>
    <row r="145" spans="3:9" ht="25.5" x14ac:dyDescent="0.25">
      <c r="C145" s="15" t="s">
        <v>11</v>
      </c>
      <c r="D145" s="16">
        <v>701</v>
      </c>
      <c r="E145" s="17">
        <v>1</v>
      </c>
      <c r="F145" s="17">
        <v>13</v>
      </c>
      <c r="G145" s="18" t="s">
        <v>12</v>
      </c>
      <c r="H145" s="16">
        <v>0</v>
      </c>
      <c r="I145" s="19">
        <f t="shared" ref="I145:I147" si="11">I146</f>
        <v>430</v>
      </c>
    </row>
    <row r="146" spans="3:9" ht="38.25" x14ac:dyDescent="0.25">
      <c r="C146" s="15" t="s">
        <v>80</v>
      </c>
      <c r="D146" s="16">
        <v>701</v>
      </c>
      <c r="E146" s="17">
        <v>1</v>
      </c>
      <c r="F146" s="17">
        <v>13</v>
      </c>
      <c r="G146" s="18" t="s">
        <v>81</v>
      </c>
      <c r="H146" s="16">
        <v>0</v>
      </c>
      <c r="I146" s="19">
        <f t="shared" si="11"/>
        <v>430</v>
      </c>
    </row>
    <row r="147" spans="3:9" ht="38.25" x14ac:dyDescent="0.25">
      <c r="C147" s="15" t="s">
        <v>156</v>
      </c>
      <c r="D147" s="16">
        <v>701</v>
      </c>
      <c r="E147" s="17">
        <v>1</v>
      </c>
      <c r="F147" s="17">
        <v>13</v>
      </c>
      <c r="G147" s="18" t="s">
        <v>157</v>
      </c>
      <c r="H147" s="16">
        <v>0</v>
      </c>
      <c r="I147" s="19">
        <f t="shared" si="11"/>
        <v>430</v>
      </c>
    </row>
    <row r="148" spans="3:9" ht="38.25" x14ac:dyDescent="0.25">
      <c r="C148" s="15" t="s">
        <v>129</v>
      </c>
      <c r="D148" s="16">
        <v>701</v>
      </c>
      <c r="E148" s="17">
        <v>1</v>
      </c>
      <c r="F148" s="17">
        <v>13</v>
      </c>
      <c r="G148" s="18" t="s">
        <v>157</v>
      </c>
      <c r="H148" s="16" t="s">
        <v>130</v>
      </c>
      <c r="I148" s="19">
        <v>430</v>
      </c>
    </row>
    <row r="149" spans="3:9" ht="38.25" x14ac:dyDescent="0.25">
      <c r="C149" s="15" t="s">
        <v>158</v>
      </c>
      <c r="D149" s="16">
        <v>701</v>
      </c>
      <c r="E149" s="17">
        <v>3</v>
      </c>
      <c r="F149" s="17">
        <v>0</v>
      </c>
      <c r="G149" s="18" t="s">
        <v>8</v>
      </c>
      <c r="H149" s="16">
        <v>0</v>
      </c>
      <c r="I149" s="19">
        <f>I150+I185</f>
        <v>10534.859999999999</v>
      </c>
    </row>
    <row r="150" spans="3:9" ht="51" x14ac:dyDescent="0.25">
      <c r="C150" s="15" t="s">
        <v>159</v>
      </c>
      <c r="D150" s="16">
        <v>701</v>
      </c>
      <c r="E150" s="17">
        <v>3</v>
      </c>
      <c r="F150" s="17">
        <v>10</v>
      </c>
      <c r="G150" s="18" t="s">
        <v>8</v>
      </c>
      <c r="H150" s="16">
        <v>0</v>
      </c>
      <c r="I150" s="19">
        <f>I151</f>
        <v>10084.859999999999</v>
      </c>
    </row>
    <row r="151" spans="3:9" ht="102" x14ac:dyDescent="0.25">
      <c r="C151" s="15" t="s">
        <v>72</v>
      </c>
      <c r="D151" s="16">
        <v>701</v>
      </c>
      <c r="E151" s="17">
        <v>3</v>
      </c>
      <c r="F151" s="17">
        <v>10</v>
      </c>
      <c r="G151" s="18" t="s">
        <v>73</v>
      </c>
      <c r="H151" s="16">
        <v>0</v>
      </c>
      <c r="I151" s="19">
        <f>I152+I156+I164+I176</f>
        <v>10084.859999999999</v>
      </c>
    </row>
    <row r="152" spans="3:9" ht="25.5" x14ac:dyDescent="0.25">
      <c r="C152" s="15" t="s">
        <v>74</v>
      </c>
      <c r="D152" s="16">
        <v>701</v>
      </c>
      <c r="E152" s="17">
        <v>3</v>
      </c>
      <c r="F152" s="17">
        <v>10</v>
      </c>
      <c r="G152" s="18" t="s">
        <v>75</v>
      </c>
      <c r="H152" s="16">
        <v>0</v>
      </c>
      <c r="I152" s="19">
        <f t="shared" ref="I152:I154" si="12">I153</f>
        <v>50</v>
      </c>
    </row>
    <row r="153" spans="3:9" ht="63.75" x14ac:dyDescent="0.25">
      <c r="C153" s="15" t="s">
        <v>160</v>
      </c>
      <c r="D153" s="16">
        <v>701</v>
      </c>
      <c r="E153" s="17">
        <v>3</v>
      </c>
      <c r="F153" s="17">
        <v>10</v>
      </c>
      <c r="G153" s="18" t="s">
        <v>161</v>
      </c>
      <c r="H153" s="16">
        <v>0</v>
      </c>
      <c r="I153" s="19">
        <f t="shared" si="12"/>
        <v>50</v>
      </c>
    </row>
    <row r="154" spans="3:9" ht="38.25" x14ac:dyDescent="0.25">
      <c r="C154" s="15" t="s">
        <v>162</v>
      </c>
      <c r="D154" s="16">
        <v>701</v>
      </c>
      <c r="E154" s="17">
        <v>3</v>
      </c>
      <c r="F154" s="17">
        <v>10</v>
      </c>
      <c r="G154" s="18" t="s">
        <v>163</v>
      </c>
      <c r="H154" s="16">
        <v>0</v>
      </c>
      <c r="I154" s="19">
        <f t="shared" si="12"/>
        <v>50</v>
      </c>
    </row>
    <row r="155" spans="3:9" ht="38.25" x14ac:dyDescent="0.25">
      <c r="C155" s="15" t="s">
        <v>19</v>
      </c>
      <c r="D155" s="16">
        <v>701</v>
      </c>
      <c r="E155" s="17">
        <v>3</v>
      </c>
      <c r="F155" s="17">
        <v>10</v>
      </c>
      <c r="G155" s="18" t="s">
        <v>163</v>
      </c>
      <c r="H155" s="16" t="s">
        <v>20</v>
      </c>
      <c r="I155" s="19">
        <v>50</v>
      </c>
    </row>
    <row r="156" spans="3:9" ht="63.75" x14ac:dyDescent="0.25">
      <c r="C156" s="15" t="s">
        <v>140</v>
      </c>
      <c r="D156" s="16">
        <v>701</v>
      </c>
      <c r="E156" s="17">
        <v>3</v>
      </c>
      <c r="F156" s="17">
        <v>10</v>
      </c>
      <c r="G156" s="18" t="s">
        <v>141</v>
      </c>
      <c r="H156" s="16">
        <v>0</v>
      </c>
      <c r="I156" s="19">
        <f>I157</f>
        <v>640.26</v>
      </c>
    </row>
    <row r="157" spans="3:9" ht="63.75" x14ac:dyDescent="0.25">
      <c r="C157" s="15" t="s">
        <v>164</v>
      </c>
      <c r="D157" s="16">
        <v>701</v>
      </c>
      <c r="E157" s="17">
        <v>3</v>
      </c>
      <c r="F157" s="17">
        <v>10</v>
      </c>
      <c r="G157" s="18" t="s">
        <v>165</v>
      </c>
      <c r="H157" s="16">
        <v>0</v>
      </c>
      <c r="I157" s="19">
        <f>I158+I160+I162</f>
        <v>640.26</v>
      </c>
    </row>
    <row r="158" spans="3:9" ht="38.25" x14ac:dyDescent="0.25">
      <c r="C158" s="15" t="s">
        <v>166</v>
      </c>
      <c r="D158" s="16">
        <v>701</v>
      </c>
      <c r="E158" s="17">
        <v>3</v>
      </c>
      <c r="F158" s="17">
        <v>10</v>
      </c>
      <c r="G158" s="18" t="s">
        <v>167</v>
      </c>
      <c r="H158" s="16">
        <v>0</v>
      </c>
      <c r="I158" s="19">
        <f>I159</f>
        <v>435</v>
      </c>
    </row>
    <row r="159" spans="3:9" ht="38.25" x14ac:dyDescent="0.25">
      <c r="C159" s="15" t="s">
        <v>19</v>
      </c>
      <c r="D159" s="16">
        <v>701</v>
      </c>
      <c r="E159" s="17">
        <v>3</v>
      </c>
      <c r="F159" s="17">
        <v>10</v>
      </c>
      <c r="G159" s="18" t="s">
        <v>167</v>
      </c>
      <c r="H159" s="16" t="s">
        <v>20</v>
      </c>
      <c r="I159" s="19">
        <v>435</v>
      </c>
    </row>
    <row r="160" spans="3:9" ht="38.25" x14ac:dyDescent="0.25">
      <c r="C160" s="15" t="s">
        <v>168</v>
      </c>
      <c r="D160" s="16">
        <v>701</v>
      </c>
      <c r="E160" s="17">
        <v>3</v>
      </c>
      <c r="F160" s="17">
        <v>10</v>
      </c>
      <c r="G160" s="18" t="s">
        <v>169</v>
      </c>
      <c r="H160" s="16">
        <v>0</v>
      </c>
      <c r="I160" s="19">
        <f>I161</f>
        <v>100</v>
      </c>
    </row>
    <row r="161" spans="3:9" ht="38.25" x14ac:dyDescent="0.25">
      <c r="C161" s="15" t="s">
        <v>19</v>
      </c>
      <c r="D161" s="16">
        <v>701</v>
      </c>
      <c r="E161" s="17">
        <v>3</v>
      </c>
      <c r="F161" s="17">
        <v>10</v>
      </c>
      <c r="G161" s="18" t="s">
        <v>169</v>
      </c>
      <c r="H161" s="16" t="s">
        <v>20</v>
      </c>
      <c r="I161" s="19">
        <v>100</v>
      </c>
    </row>
    <row r="162" spans="3:9" ht="51" x14ac:dyDescent="0.25">
      <c r="C162" s="15" t="s">
        <v>170</v>
      </c>
      <c r="D162" s="16">
        <v>701</v>
      </c>
      <c r="E162" s="17">
        <v>3</v>
      </c>
      <c r="F162" s="17">
        <v>10</v>
      </c>
      <c r="G162" s="18" t="s">
        <v>171</v>
      </c>
      <c r="H162" s="16">
        <v>0</v>
      </c>
      <c r="I162" s="19">
        <f>I163</f>
        <v>105.26</v>
      </c>
    </row>
    <row r="163" spans="3:9" ht="38.25" x14ac:dyDescent="0.25">
      <c r="C163" s="15" t="s">
        <v>19</v>
      </c>
      <c r="D163" s="16">
        <v>701</v>
      </c>
      <c r="E163" s="17">
        <v>3</v>
      </c>
      <c r="F163" s="17">
        <v>10</v>
      </c>
      <c r="G163" s="18" t="s">
        <v>171</v>
      </c>
      <c r="H163" s="16" t="s">
        <v>20</v>
      </c>
      <c r="I163" s="19">
        <v>105.26</v>
      </c>
    </row>
    <row r="164" spans="3:9" ht="63.75" x14ac:dyDescent="0.25">
      <c r="C164" s="15" t="s">
        <v>172</v>
      </c>
      <c r="D164" s="16">
        <v>701</v>
      </c>
      <c r="E164" s="17">
        <v>3</v>
      </c>
      <c r="F164" s="17">
        <v>10</v>
      </c>
      <c r="G164" s="18" t="s">
        <v>173</v>
      </c>
      <c r="H164" s="16">
        <v>0</v>
      </c>
      <c r="I164" s="19">
        <f>I165+I170+I173</f>
        <v>324.05</v>
      </c>
    </row>
    <row r="165" spans="3:9" ht="51" x14ac:dyDescent="0.25">
      <c r="C165" s="15" t="s">
        <v>174</v>
      </c>
      <c r="D165" s="16">
        <v>701</v>
      </c>
      <c r="E165" s="17">
        <v>3</v>
      </c>
      <c r="F165" s="17">
        <v>10</v>
      </c>
      <c r="G165" s="18" t="s">
        <v>175</v>
      </c>
      <c r="H165" s="16">
        <v>0</v>
      </c>
      <c r="I165" s="19">
        <f>I166+I168</f>
        <v>70</v>
      </c>
    </row>
    <row r="166" spans="3:9" ht="51" x14ac:dyDescent="0.25">
      <c r="C166" s="15" t="s">
        <v>176</v>
      </c>
      <c r="D166" s="16">
        <v>701</v>
      </c>
      <c r="E166" s="17">
        <v>3</v>
      </c>
      <c r="F166" s="17">
        <v>10</v>
      </c>
      <c r="G166" s="18" t="s">
        <v>177</v>
      </c>
      <c r="H166" s="16">
        <v>0</v>
      </c>
      <c r="I166" s="19">
        <f>I167</f>
        <v>20</v>
      </c>
    </row>
    <row r="167" spans="3:9" ht="38.25" x14ac:dyDescent="0.25">
      <c r="C167" s="15" t="s">
        <v>19</v>
      </c>
      <c r="D167" s="16">
        <v>701</v>
      </c>
      <c r="E167" s="17">
        <v>3</v>
      </c>
      <c r="F167" s="17">
        <v>10</v>
      </c>
      <c r="G167" s="18" t="s">
        <v>177</v>
      </c>
      <c r="H167" s="16" t="s">
        <v>20</v>
      </c>
      <c r="I167" s="19">
        <v>20</v>
      </c>
    </row>
    <row r="168" spans="3:9" ht="63.75" x14ac:dyDescent="0.25">
      <c r="C168" s="15" t="s">
        <v>178</v>
      </c>
      <c r="D168" s="16">
        <v>701</v>
      </c>
      <c r="E168" s="17">
        <v>3</v>
      </c>
      <c r="F168" s="17">
        <v>10</v>
      </c>
      <c r="G168" s="18" t="s">
        <v>179</v>
      </c>
      <c r="H168" s="16">
        <v>0</v>
      </c>
      <c r="I168" s="19">
        <f>I169</f>
        <v>50</v>
      </c>
    </row>
    <row r="169" spans="3:9" ht="38.25" x14ac:dyDescent="0.25">
      <c r="C169" s="15" t="s">
        <v>19</v>
      </c>
      <c r="D169" s="16">
        <v>701</v>
      </c>
      <c r="E169" s="17">
        <v>3</v>
      </c>
      <c r="F169" s="17">
        <v>10</v>
      </c>
      <c r="G169" s="18" t="s">
        <v>179</v>
      </c>
      <c r="H169" s="16" t="s">
        <v>20</v>
      </c>
      <c r="I169" s="19">
        <v>50</v>
      </c>
    </row>
    <row r="170" spans="3:9" ht="76.5" x14ac:dyDescent="0.25">
      <c r="C170" s="15" t="s">
        <v>180</v>
      </c>
      <c r="D170" s="16">
        <v>701</v>
      </c>
      <c r="E170" s="17">
        <v>3</v>
      </c>
      <c r="F170" s="17">
        <v>10</v>
      </c>
      <c r="G170" s="18" t="s">
        <v>181</v>
      </c>
      <c r="H170" s="16">
        <v>0</v>
      </c>
      <c r="I170" s="19">
        <f>I171</f>
        <v>50</v>
      </c>
    </row>
    <row r="171" spans="3:9" ht="38.25" x14ac:dyDescent="0.25">
      <c r="C171" s="15" t="s">
        <v>182</v>
      </c>
      <c r="D171" s="16">
        <v>701</v>
      </c>
      <c r="E171" s="17">
        <v>3</v>
      </c>
      <c r="F171" s="17">
        <v>10</v>
      </c>
      <c r="G171" s="18" t="s">
        <v>183</v>
      </c>
      <c r="H171" s="16">
        <v>0</v>
      </c>
      <c r="I171" s="19">
        <f>I172</f>
        <v>50</v>
      </c>
    </row>
    <row r="172" spans="3:9" ht="38.25" x14ac:dyDescent="0.25">
      <c r="C172" s="15" t="s">
        <v>19</v>
      </c>
      <c r="D172" s="16">
        <v>701</v>
      </c>
      <c r="E172" s="17">
        <v>3</v>
      </c>
      <c r="F172" s="17">
        <v>10</v>
      </c>
      <c r="G172" s="18" t="s">
        <v>183</v>
      </c>
      <c r="H172" s="16" t="s">
        <v>20</v>
      </c>
      <c r="I172" s="19">
        <v>50</v>
      </c>
    </row>
    <row r="173" spans="3:9" ht="63.75" x14ac:dyDescent="0.25">
      <c r="C173" s="15" t="s">
        <v>184</v>
      </c>
      <c r="D173" s="16">
        <v>701</v>
      </c>
      <c r="E173" s="17">
        <v>3</v>
      </c>
      <c r="F173" s="17">
        <v>10</v>
      </c>
      <c r="G173" s="18" t="s">
        <v>185</v>
      </c>
      <c r="H173" s="16">
        <v>0</v>
      </c>
      <c r="I173" s="19">
        <f>I174</f>
        <v>204.05</v>
      </c>
    </row>
    <row r="174" spans="3:9" ht="38.25" x14ac:dyDescent="0.25">
      <c r="C174" s="15" t="s">
        <v>186</v>
      </c>
      <c r="D174" s="16">
        <v>701</v>
      </c>
      <c r="E174" s="17">
        <v>3</v>
      </c>
      <c r="F174" s="17">
        <v>10</v>
      </c>
      <c r="G174" s="18" t="s">
        <v>187</v>
      </c>
      <c r="H174" s="16">
        <v>0</v>
      </c>
      <c r="I174" s="19">
        <f>I175</f>
        <v>204.05</v>
      </c>
    </row>
    <row r="175" spans="3:9" ht="38.25" x14ac:dyDescent="0.25">
      <c r="C175" s="15" t="s">
        <v>19</v>
      </c>
      <c r="D175" s="16">
        <v>701</v>
      </c>
      <c r="E175" s="17">
        <v>3</v>
      </c>
      <c r="F175" s="17">
        <v>10</v>
      </c>
      <c r="G175" s="18" t="s">
        <v>187</v>
      </c>
      <c r="H175" s="16" t="s">
        <v>20</v>
      </c>
      <c r="I175" s="19">
        <v>204.05</v>
      </c>
    </row>
    <row r="176" spans="3:9" ht="114.75" x14ac:dyDescent="0.25">
      <c r="C176" s="15" t="s">
        <v>188</v>
      </c>
      <c r="D176" s="16">
        <v>701</v>
      </c>
      <c r="E176" s="17">
        <v>3</v>
      </c>
      <c r="F176" s="17">
        <v>10</v>
      </c>
      <c r="G176" s="18" t="s">
        <v>189</v>
      </c>
      <c r="H176" s="16">
        <v>0</v>
      </c>
      <c r="I176" s="19">
        <f>I177</f>
        <v>9070.5499999999993</v>
      </c>
    </row>
    <row r="177" spans="3:9" ht="25.5" x14ac:dyDescent="0.25">
      <c r="C177" s="15" t="s">
        <v>133</v>
      </c>
      <c r="D177" s="16">
        <v>701</v>
      </c>
      <c r="E177" s="17">
        <v>3</v>
      </c>
      <c r="F177" s="17">
        <v>10</v>
      </c>
      <c r="G177" s="18" t="s">
        <v>190</v>
      </c>
      <c r="H177" s="16">
        <v>0</v>
      </c>
      <c r="I177" s="19">
        <f>I178+I181</f>
        <v>9070.5499999999993</v>
      </c>
    </row>
    <row r="178" spans="3:9" ht="25.5" x14ac:dyDescent="0.25">
      <c r="C178" s="15" t="s">
        <v>112</v>
      </c>
      <c r="D178" s="16">
        <v>701</v>
      </c>
      <c r="E178" s="17">
        <v>3</v>
      </c>
      <c r="F178" s="17">
        <v>10</v>
      </c>
      <c r="G178" s="18" t="s">
        <v>191</v>
      </c>
      <c r="H178" s="16">
        <v>0</v>
      </c>
      <c r="I178" s="19">
        <f>I179+I180</f>
        <v>4707.87</v>
      </c>
    </row>
    <row r="179" spans="3:9" ht="76.5" x14ac:dyDescent="0.25">
      <c r="C179" s="15" t="s">
        <v>17</v>
      </c>
      <c r="D179" s="16">
        <v>701</v>
      </c>
      <c r="E179" s="17">
        <v>3</v>
      </c>
      <c r="F179" s="17">
        <v>10</v>
      </c>
      <c r="G179" s="18" t="s">
        <v>191</v>
      </c>
      <c r="H179" s="16" t="s">
        <v>18</v>
      </c>
      <c r="I179" s="19">
        <v>4461.1400000000003</v>
      </c>
    </row>
    <row r="180" spans="3:9" ht="38.25" x14ac:dyDescent="0.25">
      <c r="C180" s="15" t="s">
        <v>19</v>
      </c>
      <c r="D180" s="16">
        <v>701</v>
      </c>
      <c r="E180" s="17">
        <v>3</v>
      </c>
      <c r="F180" s="17">
        <v>10</v>
      </c>
      <c r="G180" s="18" t="s">
        <v>191</v>
      </c>
      <c r="H180" s="16" t="s">
        <v>20</v>
      </c>
      <c r="I180" s="19">
        <v>246.73</v>
      </c>
    </row>
    <row r="181" spans="3:9" ht="25.5" x14ac:dyDescent="0.25">
      <c r="C181" s="15" t="s">
        <v>192</v>
      </c>
      <c r="D181" s="16">
        <v>701</v>
      </c>
      <c r="E181" s="17">
        <v>3</v>
      </c>
      <c r="F181" s="17">
        <v>10</v>
      </c>
      <c r="G181" s="18" t="s">
        <v>193</v>
      </c>
      <c r="H181" s="16">
        <v>0</v>
      </c>
      <c r="I181" s="19">
        <f>I182+I183+I184</f>
        <v>4362.68</v>
      </c>
    </row>
    <row r="182" spans="3:9" ht="76.5" x14ac:dyDescent="0.25">
      <c r="C182" s="15" t="s">
        <v>17</v>
      </c>
      <c r="D182" s="16">
        <v>701</v>
      </c>
      <c r="E182" s="17">
        <v>3</v>
      </c>
      <c r="F182" s="17">
        <v>10</v>
      </c>
      <c r="G182" s="18" t="s">
        <v>193</v>
      </c>
      <c r="H182" s="16" t="s">
        <v>18</v>
      </c>
      <c r="I182" s="19">
        <v>4094.08</v>
      </c>
    </row>
    <row r="183" spans="3:9" ht="38.25" x14ac:dyDescent="0.25">
      <c r="C183" s="15" t="s">
        <v>19</v>
      </c>
      <c r="D183" s="16">
        <v>701</v>
      </c>
      <c r="E183" s="17">
        <v>3</v>
      </c>
      <c r="F183" s="17">
        <v>10</v>
      </c>
      <c r="G183" s="18" t="s">
        <v>193</v>
      </c>
      <c r="H183" s="16" t="s">
        <v>20</v>
      </c>
      <c r="I183" s="19">
        <v>261.60000000000002</v>
      </c>
    </row>
    <row r="184" spans="3:9" x14ac:dyDescent="0.25">
      <c r="C184" s="15" t="s">
        <v>21</v>
      </c>
      <c r="D184" s="16">
        <v>701</v>
      </c>
      <c r="E184" s="17">
        <v>3</v>
      </c>
      <c r="F184" s="17">
        <v>10</v>
      </c>
      <c r="G184" s="18" t="s">
        <v>193</v>
      </c>
      <c r="H184" s="16" t="s">
        <v>22</v>
      </c>
      <c r="I184" s="19">
        <v>7</v>
      </c>
    </row>
    <row r="185" spans="3:9" ht="38.25" x14ac:dyDescent="0.25">
      <c r="C185" s="15" t="s">
        <v>194</v>
      </c>
      <c r="D185" s="16">
        <v>701</v>
      </c>
      <c r="E185" s="17">
        <v>3</v>
      </c>
      <c r="F185" s="17">
        <v>14</v>
      </c>
      <c r="G185" s="18" t="s">
        <v>8</v>
      </c>
      <c r="H185" s="16">
        <v>0</v>
      </c>
      <c r="I185" s="19">
        <f>I186</f>
        <v>450</v>
      </c>
    </row>
    <row r="186" spans="3:9" ht="102" x14ac:dyDescent="0.25">
      <c r="C186" s="15" t="s">
        <v>72</v>
      </c>
      <c r="D186" s="16">
        <v>701</v>
      </c>
      <c r="E186" s="17">
        <v>3</v>
      </c>
      <c r="F186" s="17">
        <v>14</v>
      </c>
      <c r="G186" s="18" t="s">
        <v>73</v>
      </c>
      <c r="H186" s="16">
        <v>0</v>
      </c>
      <c r="I186" s="19">
        <f>I187+I203</f>
        <v>450</v>
      </c>
    </row>
    <row r="187" spans="3:9" ht="25.5" x14ac:dyDescent="0.25">
      <c r="C187" s="15" t="s">
        <v>74</v>
      </c>
      <c r="D187" s="16">
        <v>701</v>
      </c>
      <c r="E187" s="17">
        <v>3</v>
      </c>
      <c r="F187" s="17">
        <v>14</v>
      </c>
      <c r="G187" s="18" t="s">
        <v>75</v>
      </c>
      <c r="H187" s="16">
        <v>0</v>
      </c>
      <c r="I187" s="19">
        <f>I188+I191+I194+I197+I200</f>
        <v>50</v>
      </c>
    </row>
    <row r="188" spans="3:9" ht="38.25" x14ac:dyDescent="0.25">
      <c r="C188" s="15" t="s">
        <v>195</v>
      </c>
      <c r="D188" s="16">
        <v>701</v>
      </c>
      <c r="E188" s="17">
        <v>3</v>
      </c>
      <c r="F188" s="17">
        <v>14</v>
      </c>
      <c r="G188" s="18" t="s">
        <v>196</v>
      </c>
      <c r="H188" s="16">
        <v>0</v>
      </c>
      <c r="I188" s="19">
        <f>I189</f>
        <v>10</v>
      </c>
    </row>
    <row r="189" spans="3:9" ht="63.75" x14ac:dyDescent="0.25">
      <c r="C189" s="15" t="s">
        <v>197</v>
      </c>
      <c r="D189" s="16">
        <v>701</v>
      </c>
      <c r="E189" s="17">
        <v>3</v>
      </c>
      <c r="F189" s="17">
        <v>14</v>
      </c>
      <c r="G189" s="18" t="s">
        <v>198</v>
      </c>
      <c r="H189" s="16">
        <v>0</v>
      </c>
      <c r="I189" s="19">
        <f>I190</f>
        <v>10</v>
      </c>
    </row>
    <row r="190" spans="3:9" ht="38.25" x14ac:dyDescent="0.25">
      <c r="C190" s="15" t="s">
        <v>19</v>
      </c>
      <c r="D190" s="16">
        <v>701</v>
      </c>
      <c r="E190" s="17">
        <v>3</v>
      </c>
      <c r="F190" s="17">
        <v>14</v>
      </c>
      <c r="G190" s="18" t="s">
        <v>198</v>
      </c>
      <c r="H190" s="16" t="s">
        <v>20</v>
      </c>
      <c r="I190" s="19">
        <v>10</v>
      </c>
    </row>
    <row r="191" spans="3:9" ht="25.5" x14ac:dyDescent="0.25">
      <c r="C191" s="15" t="s">
        <v>199</v>
      </c>
      <c r="D191" s="16">
        <v>701</v>
      </c>
      <c r="E191" s="17">
        <v>3</v>
      </c>
      <c r="F191" s="17">
        <v>14</v>
      </c>
      <c r="G191" s="18" t="s">
        <v>200</v>
      </c>
      <c r="H191" s="16">
        <v>0</v>
      </c>
      <c r="I191" s="19">
        <f>I192</f>
        <v>10</v>
      </c>
    </row>
    <row r="192" spans="3:9" ht="51" x14ac:dyDescent="0.25">
      <c r="C192" s="15" t="s">
        <v>201</v>
      </c>
      <c r="D192" s="16">
        <v>701</v>
      </c>
      <c r="E192" s="17">
        <v>3</v>
      </c>
      <c r="F192" s="17">
        <v>14</v>
      </c>
      <c r="G192" s="18" t="s">
        <v>202</v>
      </c>
      <c r="H192" s="16">
        <v>0</v>
      </c>
      <c r="I192" s="19">
        <f>I193</f>
        <v>10</v>
      </c>
    </row>
    <row r="193" spans="3:9" ht="38.25" x14ac:dyDescent="0.25">
      <c r="C193" s="15" t="s">
        <v>19</v>
      </c>
      <c r="D193" s="16">
        <v>701</v>
      </c>
      <c r="E193" s="17">
        <v>3</v>
      </c>
      <c r="F193" s="17">
        <v>14</v>
      </c>
      <c r="G193" s="18" t="s">
        <v>202</v>
      </c>
      <c r="H193" s="16" t="s">
        <v>20</v>
      </c>
      <c r="I193" s="19">
        <v>10</v>
      </c>
    </row>
    <row r="194" spans="3:9" ht="25.5" x14ac:dyDescent="0.25">
      <c r="C194" s="15" t="s">
        <v>203</v>
      </c>
      <c r="D194" s="16">
        <v>701</v>
      </c>
      <c r="E194" s="17">
        <v>3</v>
      </c>
      <c r="F194" s="17">
        <v>14</v>
      </c>
      <c r="G194" s="18" t="s">
        <v>204</v>
      </c>
      <c r="H194" s="16">
        <v>0</v>
      </c>
      <c r="I194" s="19">
        <f>I195</f>
        <v>10</v>
      </c>
    </row>
    <row r="195" spans="3:9" ht="89.25" x14ac:dyDescent="0.25">
      <c r="C195" s="15" t="s">
        <v>205</v>
      </c>
      <c r="D195" s="16">
        <v>701</v>
      </c>
      <c r="E195" s="17">
        <v>3</v>
      </c>
      <c r="F195" s="17">
        <v>14</v>
      </c>
      <c r="G195" s="18" t="s">
        <v>206</v>
      </c>
      <c r="H195" s="16">
        <v>0</v>
      </c>
      <c r="I195" s="19">
        <f>I196</f>
        <v>10</v>
      </c>
    </row>
    <row r="196" spans="3:9" ht="38.25" x14ac:dyDescent="0.25">
      <c r="C196" s="15" t="s">
        <v>19</v>
      </c>
      <c r="D196" s="16">
        <v>701</v>
      </c>
      <c r="E196" s="17">
        <v>3</v>
      </c>
      <c r="F196" s="17">
        <v>14</v>
      </c>
      <c r="G196" s="18" t="s">
        <v>206</v>
      </c>
      <c r="H196" s="16" t="s">
        <v>20</v>
      </c>
      <c r="I196" s="19">
        <v>10</v>
      </c>
    </row>
    <row r="197" spans="3:9" ht="38.25" x14ac:dyDescent="0.25">
      <c r="C197" s="15" t="s">
        <v>207</v>
      </c>
      <c r="D197" s="16">
        <v>701</v>
      </c>
      <c r="E197" s="17">
        <v>3</v>
      </c>
      <c r="F197" s="17">
        <v>14</v>
      </c>
      <c r="G197" s="18" t="s">
        <v>208</v>
      </c>
      <c r="H197" s="16">
        <v>0</v>
      </c>
      <c r="I197" s="19">
        <f>I198</f>
        <v>10</v>
      </c>
    </row>
    <row r="198" spans="3:9" ht="89.25" x14ac:dyDescent="0.25">
      <c r="C198" s="15" t="s">
        <v>209</v>
      </c>
      <c r="D198" s="16">
        <v>701</v>
      </c>
      <c r="E198" s="17">
        <v>3</v>
      </c>
      <c r="F198" s="17">
        <v>14</v>
      </c>
      <c r="G198" s="18" t="s">
        <v>210</v>
      </c>
      <c r="H198" s="16">
        <v>0</v>
      </c>
      <c r="I198" s="19">
        <f>I199</f>
        <v>10</v>
      </c>
    </row>
    <row r="199" spans="3:9" ht="38.25" x14ac:dyDescent="0.25">
      <c r="C199" s="15" t="s">
        <v>19</v>
      </c>
      <c r="D199" s="16">
        <v>701</v>
      </c>
      <c r="E199" s="17">
        <v>3</v>
      </c>
      <c r="F199" s="17">
        <v>14</v>
      </c>
      <c r="G199" s="18" t="s">
        <v>210</v>
      </c>
      <c r="H199" s="16" t="s">
        <v>20</v>
      </c>
      <c r="I199" s="19">
        <v>10</v>
      </c>
    </row>
    <row r="200" spans="3:9" ht="25.5" x14ac:dyDescent="0.25">
      <c r="C200" s="15" t="s">
        <v>211</v>
      </c>
      <c r="D200" s="16">
        <v>701</v>
      </c>
      <c r="E200" s="17">
        <v>3</v>
      </c>
      <c r="F200" s="17">
        <v>14</v>
      </c>
      <c r="G200" s="18" t="s">
        <v>212</v>
      </c>
      <c r="H200" s="16">
        <v>0</v>
      </c>
      <c r="I200" s="19">
        <f>I201</f>
        <v>10</v>
      </c>
    </row>
    <row r="201" spans="3:9" ht="114.75" x14ac:dyDescent="0.25">
      <c r="C201" s="15" t="s">
        <v>213</v>
      </c>
      <c r="D201" s="16">
        <v>701</v>
      </c>
      <c r="E201" s="17">
        <v>3</v>
      </c>
      <c r="F201" s="17">
        <v>14</v>
      </c>
      <c r="G201" s="18" t="s">
        <v>214</v>
      </c>
      <c r="H201" s="16">
        <v>0</v>
      </c>
      <c r="I201" s="19">
        <f>I202</f>
        <v>10</v>
      </c>
    </row>
    <row r="202" spans="3:9" ht="38.25" x14ac:dyDescent="0.25">
      <c r="C202" s="15" t="s">
        <v>19</v>
      </c>
      <c r="D202" s="16">
        <v>701</v>
      </c>
      <c r="E202" s="17">
        <v>3</v>
      </c>
      <c r="F202" s="17">
        <v>14</v>
      </c>
      <c r="G202" s="18" t="s">
        <v>214</v>
      </c>
      <c r="H202" s="16" t="s">
        <v>20</v>
      </c>
      <c r="I202" s="19">
        <v>10</v>
      </c>
    </row>
    <row r="203" spans="3:9" x14ac:dyDescent="0.25">
      <c r="C203" s="15" t="s">
        <v>215</v>
      </c>
      <c r="D203" s="16">
        <v>701</v>
      </c>
      <c r="E203" s="17">
        <v>3</v>
      </c>
      <c r="F203" s="17">
        <v>14</v>
      </c>
      <c r="G203" s="18" t="s">
        <v>216</v>
      </c>
      <c r="H203" s="16">
        <v>0</v>
      </c>
      <c r="I203" s="19">
        <f t="shared" ref="I203:I205" si="13">I204</f>
        <v>400</v>
      </c>
    </row>
    <row r="204" spans="3:9" ht="51" x14ac:dyDescent="0.25">
      <c r="C204" s="15" t="s">
        <v>217</v>
      </c>
      <c r="D204" s="16">
        <v>701</v>
      </c>
      <c r="E204" s="17">
        <v>3</v>
      </c>
      <c r="F204" s="17">
        <v>14</v>
      </c>
      <c r="G204" s="18" t="s">
        <v>218</v>
      </c>
      <c r="H204" s="16">
        <v>0</v>
      </c>
      <c r="I204" s="19">
        <f t="shared" si="13"/>
        <v>400</v>
      </c>
    </row>
    <row r="205" spans="3:9" ht="38.25" x14ac:dyDescent="0.25">
      <c r="C205" s="15" t="s">
        <v>219</v>
      </c>
      <c r="D205" s="16">
        <v>701</v>
      </c>
      <c r="E205" s="17">
        <v>3</v>
      </c>
      <c r="F205" s="17">
        <v>14</v>
      </c>
      <c r="G205" s="18" t="s">
        <v>220</v>
      </c>
      <c r="H205" s="16">
        <v>0</v>
      </c>
      <c r="I205" s="19">
        <f t="shared" si="13"/>
        <v>400</v>
      </c>
    </row>
    <row r="206" spans="3:9" ht="38.25" x14ac:dyDescent="0.25">
      <c r="C206" s="15" t="s">
        <v>19</v>
      </c>
      <c r="D206" s="16">
        <v>701</v>
      </c>
      <c r="E206" s="17">
        <v>3</v>
      </c>
      <c r="F206" s="17">
        <v>14</v>
      </c>
      <c r="G206" s="18" t="s">
        <v>220</v>
      </c>
      <c r="H206" s="16" t="s">
        <v>20</v>
      </c>
      <c r="I206" s="19">
        <v>400</v>
      </c>
    </row>
    <row r="207" spans="3:9" x14ac:dyDescent="0.25">
      <c r="C207" s="15" t="s">
        <v>221</v>
      </c>
      <c r="D207" s="16">
        <v>701</v>
      </c>
      <c r="E207" s="17">
        <v>4</v>
      </c>
      <c r="F207" s="17">
        <v>0</v>
      </c>
      <c r="G207" s="18" t="s">
        <v>8</v>
      </c>
      <c r="H207" s="16">
        <v>0</v>
      </c>
      <c r="I207" s="19">
        <f>I208+I216</f>
        <v>1117.6399999999999</v>
      </c>
    </row>
    <row r="208" spans="3:9" x14ac:dyDescent="0.25">
      <c r="C208" s="15" t="s">
        <v>222</v>
      </c>
      <c r="D208" s="16">
        <v>701</v>
      </c>
      <c r="E208" s="17">
        <v>4</v>
      </c>
      <c r="F208" s="17">
        <v>5</v>
      </c>
      <c r="G208" s="18" t="s">
        <v>8</v>
      </c>
      <c r="H208" s="16">
        <v>0</v>
      </c>
      <c r="I208" s="19">
        <f t="shared" ref="I208:I210" si="14">I209</f>
        <v>157.63999999999999</v>
      </c>
    </row>
    <row r="209" spans="3:9" ht="76.5" x14ac:dyDescent="0.25">
      <c r="C209" s="15" t="s">
        <v>34</v>
      </c>
      <c r="D209" s="16">
        <v>701</v>
      </c>
      <c r="E209" s="17">
        <v>4</v>
      </c>
      <c r="F209" s="17">
        <v>5</v>
      </c>
      <c r="G209" s="18" t="s">
        <v>35</v>
      </c>
      <c r="H209" s="16">
        <v>0</v>
      </c>
      <c r="I209" s="19">
        <f t="shared" si="14"/>
        <v>157.63999999999999</v>
      </c>
    </row>
    <row r="210" spans="3:9" ht="51" x14ac:dyDescent="0.25">
      <c r="C210" s="15" t="s">
        <v>43</v>
      </c>
      <c r="D210" s="16">
        <v>701</v>
      </c>
      <c r="E210" s="17">
        <v>4</v>
      </c>
      <c r="F210" s="17">
        <v>5</v>
      </c>
      <c r="G210" s="18" t="s">
        <v>44</v>
      </c>
      <c r="H210" s="16">
        <v>0</v>
      </c>
      <c r="I210" s="19">
        <f t="shared" si="14"/>
        <v>157.63999999999999</v>
      </c>
    </row>
    <row r="211" spans="3:9" ht="25.5" x14ac:dyDescent="0.25">
      <c r="C211" s="15" t="s">
        <v>223</v>
      </c>
      <c r="D211" s="16">
        <v>701</v>
      </c>
      <c r="E211" s="17">
        <v>4</v>
      </c>
      <c r="F211" s="17">
        <v>5</v>
      </c>
      <c r="G211" s="18" t="s">
        <v>224</v>
      </c>
      <c r="H211" s="16">
        <v>0</v>
      </c>
      <c r="I211" s="19">
        <f>I212+I214</f>
        <v>157.63999999999999</v>
      </c>
    </row>
    <row r="212" spans="3:9" ht="63.75" x14ac:dyDescent="0.25">
      <c r="C212" s="15" t="s">
        <v>225</v>
      </c>
      <c r="D212" s="16">
        <v>701</v>
      </c>
      <c r="E212" s="17">
        <v>4</v>
      </c>
      <c r="F212" s="17">
        <v>5</v>
      </c>
      <c r="G212" s="18" t="s">
        <v>226</v>
      </c>
      <c r="H212" s="16">
        <v>0</v>
      </c>
      <c r="I212" s="19">
        <f>I213</f>
        <v>50</v>
      </c>
    </row>
    <row r="213" spans="3:9" ht="38.25" x14ac:dyDescent="0.25">
      <c r="C213" s="15" t="s">
        <v>19</v>
      </c>
      <c r="D213" s="16">
        <v>701</v>
      </c>
      <c r="E213" s="17">
        <v>4</v>
      </c>
      <c r="F213" s="17">
        <v>5</v>
      </c>
      <c r="G213" s="18" t="s">
        <v>226</v>
      </c>
      <c r="H213" s="16" t="s">
        <v>20</v>
      </c>
      <c r="I213" s="19">
        <v>50</v>
      </c>
    </row>
    <row r="214" spans="3:9" ht="63.75" x14ac:dyDescent="0.25">
      <c r="C214" s="15" t="s">
        <v>225</v>
      </c>
      <c r="D214" s="16">
        <v>701</v>
      </c>
      <c r="E214" s="17">
        <v>4</v>
      </c>
      <c r="F214" s="17">
        <v>5</v>
      </c>
      <c r="G214" s="18" t="s">
        <v>227</v>
      </c>
      <c r="H214" s="16">
        <v>0</v>
      </c>
      <c r="I214" s="19">
        <f>I215</f>
        <v>107.64</v>
      </c>
    </row>
    <row r="215" spans="3:9" ht="38.25" x14ac:dyDescent="0.25">
      <c r="C215" s="15" t="s">
        <v>19</v>
      </c>
      <c r="D215" s="16">
        <v>701</v>
      </c>
      <c r="E215" s="17">
        <v>4</v>
      </c>
      <c r="F215" s="17">
        <v>5</v>
      </c>
      <c r="G215" s="18" t="s">
        <v>227</v>
      </c>
      <c r="H215" s="16" t="s">
        <v>20</v>
      </c>
      <c r="I215" s="19">
        <v>107.64</v>
      </c>
    </row>
    <row r="216" spans="3:9" ht="25.5" x14ac:dyDescent="0.25">
      <c r="C216" s="15" t="s">
        <v>228</v>
      </c>
      <c r="D216" s="16">
        <v>701</v>
      </c>
      <c r="E216" s="17">
        <v>4</v>
      </c>
      <c r="F216" s="17">
        <v>12</v>
      </c>
      <c r="G216" s="18" t="s">
        <v>8</v>
      </c>
      <c r="H216" s="16">
        <v>0</v>
      </c>
      <c r="I216" s="19">
        <f>I217</f>
        <v>960</v>
      </c>
    </row>
    <row r="217" spans="3:9" ht="76.5" x14ac:dyDescent="0.25">
      <c r="C217" s="15" t="s">
        <v>34</v>
      </c>
      <c r="D217" s="16">
        <v>701</v>
      </c>
      <c r="E217" s="17">
        <v>4</v>
      </c>
      <c r="F217" s="17">
        <v>12</v>
      </c>
      <c r="G217" s="18" t="s">
        <v>35</v>
      </c>
      <c r="H217" s="16">
        <v>0</v>
      </c>
      <c r="I217" s="19">
        <f>I218+I225</f>
        <v>960</v>
      </c>
    </row>
    <row r="218" spans="3:9" ht="76.5" x14ac:dyDescent="0.25">
      <c r="C218" s="15" t="s">
        <v>229</v>
      </c>
      <c r="D218" s="16">
        <v>701</v>
      </c>
      <c r="E218" s="17">
        <v>4</v>
      </c>
      <c r="F218" s="17">
        <v>12</v>
      </c>
      <c r="G218" s="18" t="s">
        <v>230</v>
      </c>
      <c r="H218" s="16">
        <v>0</v>
      </c>
      <c r="I218" s="19">
        <f>I219+I222</f>
        <v>45</v>
      </c>
    </row>
    <row r="219" spans="3:9" ht="38.25" x14ac:dyDescent="0.25">
      <c r="C219" s="15" t="s">
        <v>231</v>
      </c>
      <c r="D219" s="16">
        <v>701</v>
      </c>
      <c r="E219" s="17">
        <v>4</v>
      </c>
      <c r="F219" s="17">
        <v>12</v>
      </c>
      <c r="G219" s="18" t="s">
        <v>232</v>
      </c>
      <c r="H219" s="16">
        <v>0</v>
      </c>
      <c r="I219" s="19">
        <f>I220</f>
        <v>40</v>
      </c>
    </row>
    <row r="220" spans="3:9" ht="51" x14ac:dyDescent="0.25">
      <c r="C220" s="15" t="s">
        <v>233</v>
      </c>
      <c r="D220" s="16">
        <v>701</v>
      </c>
      <c r="E220" s="17">
        <v>4</v>
      </c>
      <c r="F220" s="17">
        <v>12</v>
      </c>
      <c r="G220" s="18" t="s">
        <v>234</v>
      </c>
      <c r="H220" s="16">
        <v>0</v>
      </c>
      <c r="I220" s="19">
        <f>I221</f>
        <v>40</v>
      </c>
    </row>
    <row r="221" spans="3:9" ht="25.5" x14ac:dyDescent="0.25">
      <c r="C221" s="15" t="s">
        <v>100</v>
      </c>
      <c r="D221" s="16">
        <v>701</v>
      </c>
      <c r="E221" s="17">
        <v>4</v>
      </c>
      <c r="F221" s="17">
        <v>12</v>
      </c>
      <c r="G221" s="18" t="s">
        <v>234</v>
      </c>
      <c r="H221" s="16" t="s">
        <v>101</v>
      </c>
      <c r="I221" s="19">
        <v>40</v>
      </c>
    </row>
    <row r="222" spans="3:9" ht="38.25" x14ac:dyDescent="0.25">
      <c r="C222" s="15" t="s">
        <v>235</v>
      </c>
      <c r="D222" s="16">
        <v>701</v>
      </c>
      <c r="E222" s="17">
        <v>4</v>
      </c>
      <c r="F222" s="17">
        <v>12</v>
      </c>
      <c r="G222" s="18" t="s">
        <v>236</v>
      </c>
      <c r="H222" s="16">
        <v>0</v>
      </c>
      <c r="I222" s="19">
        <f>I223</f>
        <v>5</v>
      </c>
    </row>
    <row r="223" spans="3:9" ht="51" x14ac:dyDescent="0.25">
      <c r="C223" s="15" t="s">
        <v>237</v>
      </c>
      <c r="D223" s="16">
        <v>701</v>
      </c>
      <c r="E223" s="17">
        <v>4</v>
      </c>
      <c r="F223" s="17">
        <v>12</v>
      </c>
      <c r="G223" s="18" t="s">
        <v>238</v>
      </c>
      <c r="H223" s="16">
        <v>0</v>
      </c>
      <c r="I223" s="19">
        <f>I224</f>
        <v>5</v>
      </c>
    </row>
    <row r="224" spans="3:9" ht="38.25" x14ac:dyDescent="0.25">
      <c r="C224" s="15" t="s">
        <v>19</v>
      </c>
      <c r="D224" s="16">
        <v>701</v>
      </c>
      <c r="E224" s="17">
        <v>4</v>
      </c>
      <c r="F224" s="17">
        <v>12</v>
      </c>
      <c r="G224" s="18" t="s">
        <v>238</v>
      </c>
      <c r="H224" s="16" t="s">
        <v>20</v>
      </c>
      <c r="I224" s="19">
        <v>5</v>
      </c>
    </row>
    <row r="225" spans="3:9" ht="51.75" x14ac:dyDescent="0.25">
      <c r="C225" s="12" t="s">
        <v>239</v>
      </c>
      <c r="D225" s="16">
        <v>701</v>
      </c>
      <c r="E225" s="17">
        <v>4</v>
      </c>
      <c r="F225" s="17">
        <v>12</v>
      </c>
      <c r="G225" s="18" t="s">
        <v>240</v>
      </c>
      <c r="H225" s="16"/>
      <c r="I225" s="19">
        <f t="shared" ref="I225:I227" si="15">I226</f>
        <v>915</v>
      </c>
    </row>
    <row r="226" spans="3:9" ht="26.25" x14ac:dyDescent="0.25">
      <c r="C226" s="12" t="s">
        <v>241</v>
      </c>
      <c r="D226" s="16">
        <v>701</v>
      </c>
      <c r="E226" s="17">
        <v>4</v>
      </c>
      <c r="F226" s="17">
        <v>12</v>
      </c>
      <c r="G226" s="18" t="s">
        <v>242</v>
      </c>
      <c r="H226" s="16"/>
      <c r="I226" s="19">
        <f t="shared" si="15"/>
        <v>915</v>
      </c>
    </row>
    <row r="227" spans="3:9" ht="39" x14ac:dyDescent="0.25">
      <c r="C227" s="12" t="s">
        <v>243</v>
      </c>
      <c r="D227" s="16">
        <v>701</v>
      </c>
      <c r="E227" s="17">
        <v>4</v>
      </c>
      <c r="F227" s="17">
        <v>12</v>
      </c>
      <c r="G227" s="18" t="s">
        <v>244</v>
      </c>
      <c r="H227" s="16"/>
      <c r="I227" s="19">
        <f t="shared" si="15"/>
        <v>915</v>
      </c>
    </row>
    <row r="228" spans="3:9" ht="39" x14ac:dyDescent="0.25">
      <c r="C228" s="12" t="s">
        <v>19</v>
      </c>
      <c r="D228" s="16">
        <v>701</v>
      </c>
      <c r="E228" s="17">
        <v>4</v>
      </c>
      <c r="F228" s="17">
        <v>12</v>
      </c>
      <c r="G228" s="18" t="s">
        <v>244</v>
      </c>
      <c r="H228" s="16" t="s">
        <v>20</v>
      </c>
      <c r="I228" s="19">
        <v>915</v>
      </c>
    </row>
    <row r="229" spans="3:9" ht="25.5" x14ac:dyDescent="0.25">
      <c r="C229" s="15" t="s">
        <v>245</v>
      </c>
      <c r="D229" s="16">
        <v>701</v>
      </c>
      <c r="E229" s="17">
        <v>5</v>
      </c>
      <c r="F229" s="17">
        <v>0</v>
      </c>
      <c r="G229" s="18" t="s">
        <v>8</v>
      </c>
      <c r="H229" s="16">
        <v>0</v>
      </c>
      <c r="I229" s="19">
        <f t="shared" ref="I229:I234" si="16">I230</f>
        <v>234.12</v>
      </c>
    </row>
    <row r="230" spans="3:9" ht="25.5" x14ac:dyDescent="0.25">
      <c r="C230" s="15" t="s">
        <v>246</v>
      </c>
      <c r="D230" s="16">
        <v>701</v>
      </c>
      <c r="E230" s="17">
        <v>5</v>
      </c>
      <c r="F230" s="17">
        <v>5</v>
      </c>
      <c r="G230" s="18" t="s">
        <v>8</v>
      </c>
      <c r="H230" s="16">
        <v>0</v>
      </c>
      <c r="I230" s="19">
        <f t="shared" si="16"/>
        <v>234.12</v>
      </c>
    </row>
    <row r="231" spans="3:9" ht="76.5" x14ac:dyDescent="0.25">
      <c r="C231" s="15" t="s">
        <v>34</v>
      </c>
      <c r="D231" s="16">
        <v>701</v>
      </c>
      <c r="E231" s="17">
        <v>5</v>
      </c>
      <c r="F231" s="17">
        <v>5</v>
      </c>
      <c r="G231" s="18" t="s">
        <v>35</v>
      </c>
      <c r="H231" s="16">
        <v>0</v>
      </c>
      <c r="I231" s="19">
        <f t="shared" si="16"/>
        <v>234.12</v>
      </c>
    </row>
    <row r="232" spans="3:9" ht="51" x14ac:dyDescent="0.25">
      <c r="C232" s="15" t="s">
        <v>108</v>
      </c>
      <c r="D232" s="16">
        <v>701</v>
      </c>
      <c r="E232" s="17">
        <v>5</v>
      </c>
      <c r="F232" s="17">
        <v>5</v>
      </c>
      <c r="G232" s="18" t="s">
        <v>109</v>
      </c>
      <c r="H232" s="16">
        <v>0</v>
      </c>
      <c r="I232" s="19">
        <f t="shared" si="16"/>
        <v>234.12</v>
      </c>
    </row>
    <row r="233" spans="3:9" ht="51" x14ac:dyDescent="0.25">
      <c r="C233" s="15" t="s">
        <v>247</v>
      </c>
      <c r="D233" s="16">
        <v>701</v>
      </c>
      <c r="E233" s="17">
        <v>5</v>
      </c>
      <c r="F233" s="17">
        <v>5</v>
      </c>
      <c r="G233" s="18" t="s">
        <v>248</v>
      </c>
      <c r="H233" s="16">
        <v>0</v>
      </c>
      <c r="I233" s="19">
        <f t="shared" si="16"/>
        <v>234.12</v>
      </c>
    </row>
    <row r="234" spans="3:9" ht="38.25" x14ac:dyDescent="0.25">
      <c r="C234" s="15" t="s">
        <v>249</v>
      </c>
      <c r="D234" s="16">
        <v>701</v>
      </c>
      <c r="E234" s="17">
        <v>5</v>
      </c>
      <c r="F234" s="17">
        <v>5</v>
      </c>
      <c r="G234" s="18" t="s">
        <v>250</v>
      </c>
      <c r="H234" s="16">
        <v>0</v>
      </c>
      <c r="I234" s="19">
        <f t="shared" si="16"/>
        <v>234.12</v>
      </c>
    </row>
    <row r="235" spans="3:9" ht="38.25" x14ac:dyDescent="0.25">
      <c r="C235" s="15" t="s">
        <v>19</v>
      </c>
      <c r="D235" s="16">
        <v>701</v>
      </c>
      <c r="E235" s="17">
        <v>5</v>
      </c>
      <c r="F235" s="17">
        <v>5</v>
      </c>
      <c r="G235" s="18" t="s">
        <v>250</v>
      </c>
      <c r="H235" s="16" t="s">
        <v>20</v>
      </c>
      <c r="I235" s="19">
        <v>234.12</v>
      </c>
    </row>
    <row r="236" spans="3:9" x14ac:dyDescent="0.25">
      <c r="C236" s="15" t="s">
        <v>251</v>
      </c>
      <c r="D236" s="16">
        <v>701</v>
      </c>
      <c r="E236" s="17">
        <v>7</v>
      </c>
      <c r="F236" s="17">
        <v>0</v>
      </c>
      <c r="G236" s="18" t="s">
        <v>8</v>
      </c>
      <c r="H236" s="16">
        <v>0</v>
      </c>
      <c r="I236" s="19">
        <f>I237+I243+I249</f>
        <v>1819.14</v>
      </c>
    </row>
    <row r="237" spans="3:9" x14ac:dyDescent="0.25">
      <c r="C237" s="15" t="s">
        <v>252</v>
      </c>
      <c r="D237" s="16">
        <v>701</v>
      </c>
      <c r="E237" s="17">
        <v>7</v>
      </c>
      <c r="F237" s="17">
        <v>3</v>
      </c>
      <c r="G237" s="18" t="s">
        <v>8</v>
      </c>
      <c r="H237" s="16">
        <v>0</v>
      </c>
      <c r="I237" s="19">
        <f t="shared" ref="I237:I241" si="17">I238</f>
        <v>310</v>
      </c>
    </row>
    <row r="238" spans="3:9" ht="76.5" x14ac:dyDescent="0.25">
      <c r="C238" s="15" t="s">
        <v>253</v>
      </c>
      <c r="D238" s="16">
        <v>701</v>
      </c>
      <c r="E238" s="17">
        <v>7</v>
      </c>
      <c r="F238" s="17">
        <v>3</v>
      </c>
      <c r="G238" s="18" t="s">
        <v>254</v>
      </c>
      <c r="H238" s="16">
        <v>0</v>
      </c>
      <c r="I238" s="19">
        <f t="shared" si="17"/>
        <v>310</v>
      </c>
    </row>
    <row r="239" spans="3:9" ht="51" x14ac:dyDescent="0.25">
      <c r="C239" s="15" t="s">
        <v>255</v>
      </c>
      <c r="D239" s="16">
        <v>701</v>
      </c>
      <c r="E239" s="17">
        <v>7</v>
      </c>
      <c r="F239" s="17">
        <v>3</v>
      </c>
      <c r="G239" s="18" t="s">
        <v>256</v>
      </c>
      <c r="H239" s="16">
        <v>0</v>
      </c>
      <c r="I239" s="19">
        <f t="shared" si="17"/>
        <v>310</v>
      </c>
    </row>
    <row r="240" spans="3:9" ht="25.5" x14ac:dyDescent="0.25">
      <c r="C240" s="15" t="s">
        <v>257</v>
      </c>
      <c r="D240" s="16">
        <v>701</v>
      </c>
      <c r="E240" s="17">
        <v>7</v>
      </c>
      <c r="F240" s="17">
        <v>3</v>
      </c>
      <c r="G240" s="18" t="s">
        <v>258</v>
      </c>
      <c r="H240" s="16">
        <v>0</v>
      </c>
      <c r="I240" s="19">
        <f t="shared" si="17"/>
        <v>310</v>
      </c>
    </row>
    <row r="241" spans="3:9" ht="102" x14ac:dyDescent="0.25">
      <c r="C241" s="15" t="s">
        <v>259</v>
      </c>
      <c r="D241" s="16">
        <v>701</v>
      </c>
      <c r="E241" s="17">
        <v>7</v>
      </c>
      <c r="F241" s="17">
        <v>3</v>
      </c>
      <c r="G241" s="18" t="s">
        <v>260</v>
      </c>
      <c r="H241" s="16">
        <v>0</v>
      </c>
      <c r="I241" s="19">
        <f t="shared" si="17"/>
        <v>310</v>
      </c>
    </row>
    <row r="242" spans="3:9" ht="38.25" x14ac:dyDescent="0.25">
      <c r="C242" s="15" t="s">
        <v>129</v>
      </c>
      <c r="D242" s="16">
        <v>701</v>
      </c>
      <c r="E242" s="17">
        <v>7</v>
      </c>
      <c r="F242" s="17">
        <v>3</v>
      </c>
      <c r="G242" s="18" t="s">
        <v>260</v>
      </c>
      <c r="H242" s="16" t="s">
        <v>130</v>
      </c>
      <c r="I242" s="19">
        <v>310</v>
      </c>
    </row>
    <row r="243" spans="3:9" ht="38.25" x14ac:dyDescent="0.25">
      <c r="C243" s="15" t="s">
        <v>261</v>
      </c>
      <c r="D243" s="16">
        <v>701</v>
      </c>
      <c r="E243" s="17">
        <v>7</v>
      </c>
      <c r="F243" s="17">
        <v>5</v>
      </c>
      <c r="G243" s="18" t="s">
        <v>8</v>
      </c>
      <c r="H243" s="16">
        <v>0</v>
      </c>
      <c r="I243" s="19">
        <f t="shared" ref="I243:I247" si="18">I244</f>
        <v>110</v>
      </c>
    </row>
    <row r="244" spans="3:9" ht="76.5" x14ac:dyDescent="0.25">
      <c r="C244" s="15" t="s">
        <v>34</v>
      </c>
      <c r="D244" s="16">
        <v>701</v>
      </c>
      <c r="E244" s="17">
        <v>7</v>
      </c>
      <c r="F244" s="17">
        <v>5</v>
      </c>
      <c r="G244" s="18" t="s">
        <v>35</v>
      </c>
      <c r="H244" s="16">
        <v>0</v>
      </c>
      <c r="I244" s="19">
        <f t="shared" si="18"/>
        <v>110</v>
      </c>
    </row>
    <row r="245" spans="3:9" ht="38.25" x14ac:dyDescent="0.25">
      <c r="C245" s="15" t="s">
        <v>90</v>
      </c>
      <c r="D245" s="16">
        <v>701</v>
      </c>
      <c r="E245" s="17">
        <v>7</v>
      </c>
      <c r="F245" s="17">
        <v>5</v>
      </c>
      <c r="G245" s="18" t="s">
        <v>91</v>
      </c>
      <c r="H245" s="16">
        <v>0</v>
      </c>
      <c r="I245" s="19">
        <f t="shared" si="18"/>
        <v>110</v>
      </c>
    </row>
    <row r="246" spans="3:9" ht="51" x14ac:dyDescent="0.25">
      <c r="C246" s="15" t="s">
        <v>262</v>
      </c>
      <c r="D246" s="16">
        <v>701</v>
      </c>
      <c r="E246" s="17">
        <v>7</v>
      </c>
      <c r="F246" s="17">
        <v>5</v>
      </c>
      <c r="G246" s="18" t="s">
        <v>263</v>
      </c>
      <c r="H246" s="16">
        <v>0</v>
      </c>
      <c r="I246" s="19">
        <f t="shared" si="18"/>
        <v>110</v>
      </c>
    </row>
    <row r="247" spans="3:9" ht="25.5" x14ac:dyDescent="0.25">
      <c r="C247" s="15" t="s">
        <v>264</v>
      </c>
      <c r="D247" s="16">
        <v>701</v>
      </c>
      <c r="E247" s="17">
        <v>7</v>
      </c>
      <c r="F247" s="17">
        <v>5</v>
      </c>
      <c r="G247" s="18" t="s">
        <v>265</v>
      </c>
      <c r="H247" s="16">
        <v>0</v>
      </c>
      <c r="I247" s="19">
        <f t="shared" si="18"/>
        <v>110</v>
      </c>
    </row>
    <row r="248" spans="3:9" ht="38.25" x14ac:dyDescent="0.25">
      <c r="C248" s="15" t="s">
        <v>19</v>
      </c>
      <c r="D248" s="16">
        <v>701</v>
      </c>
      <c r="E248" s="17">
        <v>7</v>
      </c>
      <c r="F248" s="17">
        <v>5</v>
      </c>
      <c r="G248" s="18" t="s">
        <v>265</v>
      </c>
      <c r="H248" s="16" t="s">
        <v>20</v>
      </c>
      <c r="I248" s="19">
        <v>110</v>
      </c>
    </row>
    <row r="249" spans="3:9" x14ac:dyDescent="0.25">
      <c r="C249" s="15" t="s">
        <v>266</v>
      </c>
      <c r="D249" s="16">
        <v>701</v>
      </c>
      <c r="E249" s="17">
        <v>7</v>
      </c>
      <c r="F249" s="17">
        <v>7</v>
      </c>
      <c r="G249" s="18" t="s">
        <v>8</v>
      </c>
      <c r="H249" s="16">
        <v>0</v>
      </c>
      <c r="I249" s="19">
        <f>I250</f>
        <v>1399.14</v>
      </c>
    </row>
    <row r="250" spans="3:9" ht="63.75" x14ac:dyDescent="0.25">
      <c r="C250" s="15" t="s">
        <v>267</v>
      </c>
      <c r="D250" s="16">
        <v>701</v>
      </c>
      <c r="E250" s="17">
        <v>7</v>
      </c>
      <c r="F250" s="17">
        <v>7</v>
      </c>
      <c r="G250" s="18" t="s">
        <v>268</v>
      </c>
      <c r="H250" s="16">
        <v>0</v>
      </c>
      <c r="I250" s="19">
        <f>I251+I255</f>
        <v>1399.14</v>
      </c>
    </row>
    <row r="251" spans="3:9" ht="51" x14ac:dyDescent="0.25">
      <c r="C251" s="15" t="s">
        <v>269</v>
      </c>
      <c r="D251" s="16">
        <v>701</v>
      </c>
      <c r="E251" s="17">
        <v>7</v>
      </c>
      <c r="F251" s="17">
        <v>7</v>
      </c>
      <c r="G251" s="18" t="s">
        <v>270</v>
      </c>
      <c r="H251" s="16">
        <v>0</v>
      </c>
      <c r="I251" s="19">
        <f t="shared" ref="I251:I253" si="19">I252</f>
        <v>121.24</v>
      </c>
    </row>
    <row r="252" spans="3:9" ht="38.25" x14ac:dyDescent="0.25">
      <c r="C252" s="15" t="s">
        <v>271</v>
      </c>
      <c r="D252" s="16">
        <v>701</v>
      </c>
      <c r="E252" s="17">
        <v>7</v>
      </c>
      <c r="F252" s="17">
        <v>7</v>
      </c>
      <c r="G252" s="18" t="s">
        <v>272</v>
      </c>
      <c r="H252" s="16">
        <v>0</v>
      </c>
      <c r="I252" s="19">
        <f t="shared" si="19"/>
        <v>121.24</v>
      </c>
    </row>
    <row r="253" spans="3:9" ht="25.5" x14ac:dyDescent="0.25">
      <c r="C253" s="15" t="s">
        <v>273</v>
      </c>
      <c r="D253" s="16">
        <v>701</v>
      </c>
      <c r="E253" s="17">
        <v>7</v>
      </c>
      <c r="F253" s="17">
        <v>7</v>
      </c>
      <c r="G253" s="18" t="s">
        <v>274</v>
      </c>
      <c r="H253" s="16">
        <v>0</v>
      </c>
      <c r="I253" s="19">
        <f t="shared" si="19"/>
        <v>121.24</v>
      </c>
    </row>
    <row r="254" spans="3:9" ht="38.25" x14ac:dyDescent="0.25">
      <c r="C254" s="15" t="s">
        <v>129</v>
      </c>
      <c r="D254" s="16">
        <v>701</v>
      </c>
      <c r="E254" s="17">
        <v>7</v>
      </c>
      <c r="F254" s="17">
        <v>7</v>
      </c>
      <c r="G254" s="18" t="s">
        <v>274</v>
      </c>
      <c r="H254" s="16" t="s">
        <v>130</v>
      </c>
      <c r="I254" s="19">
        <v>121.24</v>
      </c>
    </row>
    <row r="255" spans="3:9" ht="89.25" x14ac:dyDescent="0.25">
      <c r="C255" s="15" t="s">
        <v>275</v>
      </c>
      <c r="D255" s="16">
        <v>701</v>
      </c>
      <c r="E255" s="17">
        <v>7</v>
      </c>
      <c r="F255" s="17">
        <v>7</v>
      </c>
      <c r="G255" s="18" t="s">
        <v>276</v>
      </c>
      <c r="H255" s="16">
        <v>0</v>
      </c>
      <c r="I255" s="19">
        <f t="shared" ref="I255:I257" si="20">I256</f>
        <v>1277.9000000000001</v>
      </c>
    </row>
    <row r="256" spans="3:9" ht="25.5" x14ac:dyDescent="0.25">
      <c r="C256" s="15" t="s">
        <v>133</v>
      </c>
      <c r="D256" s="16">
        <v>701</v>
      </c>
      <c r="E256" s="17">
        <v>7</v>
      </c>
      <c r="F256" s="17">
        <v>7</v>
      </c>
      <c r="G256" s="18" t="s">
        <v>277</v>
      </c>
      <c r="H256" s="16">
        <v>0</v>
      </c>
      <c r="I256" s="19">
        <f t="shared" si="20"/>
        <v>1277.9000000000001</v>
      </c>
    </row>
    <row r="257" spans="3:9" ht="25.5" x14ac:dyDescent="0.25">
      <c r="C257" s="15" t="s">
        <v>112</v>
      </c>
      <c r="D257" s="16">
        <v>701</v>
      </c>
      <c r="E257" s="17">
        <v>7</v>
      </c>
      <c r="F257" s="17">
        <v>7</v>
      </c>
      <c r="G257" s="18" t="s">
        <v>278</v>
      </c>
      <c r="H257" s="16">
        <v>0</v>
      </c>
      <c r="I257" s="19">
        <f t="shared" si="20"/>
        <v>1277.9000000000001</v>
      </c>
    </row>
    <row r="258" spans="3:9" ht="38.25" x14ac:dyDescent="0.25">
      <c r="C258" s="15" t="s">
        <v>129</v>
      </c>
      <c r="D258" s="16">
        <v>701</v>
      </c>
      <c r="E258" s="17">
        <v>7</v>
      </c>
      <c r="F258" s="17">
        <v>7</v>
      </c>
      <c r="G258" s="18" t="s">
        <v>278</v>
      </c>
      <c r="H258" s="16" t="s">
        <v>130</v>
      </c>
      <c r="I258" s="19">
        <v>1277.9000000000001</v>
      </c>
    </row>
    <row r="259" spans="3:9" x14ac:dyDescent="0.25">
      <c r="C259" s="15" t="s">
        <v>279</v>
      </c>
      <c r="D259" s="16">
        <v>701</v>
      </c>
      <c r="E259" s="17">
        <v>10</v>
      </c>
      <c r="F259" s="17">
        <v>0</v>
      </c>
      <c r="G259" s="18" t="s">
        <v>8</v>
      </c>
      <c r="H259" s="16">
        <v>0</v>
      </c>
      <c r="I259" s="19">
        <f t="shared" ref="I259:I264" si="21">I260</f>
        <v>1342.78</v>
      </c>
    </row>
    <row r="260" spans="3:9" x14ac:dyDescent="0.25">
      <c r="C260" s="15" t="s">
        <v>280</v>
      </c>
      <c r="D260" s="16">
        <v>701</v>
      </c>
      <c r="E260" s="17">
        <v>10</v>
      </c>
      <c r="F260" s="17">
        <v>4</v>
      </c>
      <c r="G260" s="18" t="s">
        <v>8</v>
      </c>
      <c r="H260" s="16">
        <v>0</v>
      </c>
      <c r="I260" s="19">
        <f t="shared" si="21"/>
        <v>1342.78</v>
      </c>
    </row>
    <row r="261" spans="3:9" ht="76.5" x14ac:dyDescent="0.25">
      <c r="C261" s="15" t="s">
        <v>34</v>
      </c>
      <c r="D261" s="16">
        <v>701</v>
      </c>
      <c r="E261" s="17">
        <v>10</v>
      </c>
      <c r="F261" s="17">
        <v>4</v>
      </c>
      <c r="G261" s="18" t="s">
        <v>35</v>
      </c>
      <c r="H261" s="16">
        <v>0</v>
      </c>
      <c r="I261" s="19">
        <f t="shared" si="21"/>
        <v>1342.78</v>
      </c>
    </row>
    <row r="262" spans="3:9" ht="51" x14ac:dyDescent="0.25">
      <c r="C262" s="15" t="s">
        <v>281</v>
      </c>
      <c r="D262" s="16">
        <v>701</v>
      </c>
      <c r="E262" s="17">
        <v>10</v>
      </c>
      <c r="F262" s="17">
        <v>4</v>
      </c>
      <c r="G262" s="18" t="s">
        <v>282</v>
      </c>
      <c r="H262" s="16">
        <v>0</v>
      </c>
      <c r="I262" s="19">
        <f t="shared" si="21"/>
        <v>1342.78</v>
      </c>
    </row>
    <row r="263" spans="3:9" ht="38.25" x14ac:dyDescent="0.25">
      <c r="C263" s="15" t="s">
        <v>283</v>
      </c>
      <c r="D263" s="16">
        <v>701</v>
      </c>
      <c r="E263" s="17">
        <v>10</v>
      </c>
      <c r="F263" s="17">
        <v>4</v>
      </c>
      <c r="G263" s="18" t="s">
        <v>284</v>
      </c>
      <c r="H263" s="16">
        <v>0</v>
      </c>
      <c r="I263" s="19">
        <f t="shared" si="21"/>
        <v>1342.78</v>
      </c>
    </row>
    <row r="264" spans="3:9" ht="38.25" x14ac:dyDescent="0.25">
      <c r="C264" s="15" t="s">
        <v>285</v>
      </c>
      <c r="D264" s="16">
        <v>701</v>
      </c>
      <c r="E264" s="17">
        <v>10</v>
      </c>
      <c r="F264" s="17">
        <v>4</v>
      </c>
      <c r="G264" s="18" t="s">
        <v>286</v>
      </c>
      <c r="H264" s="16">
        <v>0</v>
      </c>
      <c r="I264" s="19">
        <f t="shared" si="21"/>
        <v>1342.78</v>
      </c>
    </row>
    <row r="265" spans="3:9" ht="25.5" x14ac:dyDescent="0.25">
      <c r="C265" s="15" t="s">
        <v>100</v>
      </c>
      <c r="D265" s="16">
        <v>701</v>
      </c>
      <c r="E265" s="17">
        <v>10</v>
      </c>
      <c r="F265" s="17">
        <v>4</v>
      </c>
      <c r="G265" s="18" t="s">
        <v>286</v>
      </c>
      <c r="H265" s="16" t="s">
        <v>101</v>
      </c>
      <c r="I265" s="19">
        <v>1342.78</v>
      </c>
    </row>
    <row r="266" spans="3:9" x14ac:dyDescent="0.25">
      <c r="C266" s="15" t="s">
        <v>287</v>
      </c>
      <c r="D266" s="16">
        <v>701</v>
      </c>
      <c r="E266" s="17">
        <v>11</v>
      </c>
      <c r="F266" s="17">
        <v>0</v>
      </c>
      <c r="G266" s="18" t="s">
        <v>8</v>
      </c>
      <c r="H266" s="16">
        <v>0</v>
      </c>
      <c r="I266" s="19">
        <f>I267+I274</f>
        <v>13804.15</v>
      </c>
    </row>
    <row r="267" spans="3:9" x14ac:dyDescent="0.25">
      <c r="C267" s="15" t="s">
        <v>288</v>
      </c>
      <c r="D267" s="16">
        <v>701</v>
      </c>
      <c r="E267" s="17">
        <v>11</v>
      </c>
      <c r="F267" s="17">
        <v>2</v>
      </c>
      <c r="G267" s="18" t="s">
        <v>8</v>
      </c>
      <c r="H267" s="16">
        <v>0</v>
      </c>
      <c r="I267" s="19">
        <f t="shared" ref="I267:I270" si="22">I268</f>
        <v>948.89</v>
      </c>
    </row>
    <row r="268" spans="3:9" ht="76.5" x14ac:dyDescent="0.25">
      <c r="C268" s="15" t="s">
        <v>34</v>
      </c>
      <c r="D268" s="16">
        <v>701</v>
      </c>
      <c r="E268" s="17">
        <v>11</v>
      </c>
      <c r="F268" s="17">
        <v>2</v>
      </c>
      <c r="G268" s="18" t="s">
        <v>35</v>
      </c>
      <c r="H268" s="16">
        <v>0</v>
      </c>
      <c r="I268" s="19">
        <f t="shared" si="22"/>
        <v>948.89</v>
      </c>
    </row>
    <row r="269" spans="3:9" ht="51" x14ac:dyDescent="0.25">
      <c r="C269" s="15" t="s">
        <v>289</v>
      </c>
      <c r="D269" s="16">
        <v>701</v>
      </c>
      <c r="E269" s="17">
        <v>11</v>
      </c>
      <c r="F269" s="17">
        <v>2</v>
      </c>
      <c r="G269" s="18" t="s">
        <v>290</v>
      </c>
      <c r="H269" s="16">
        <v>0</v>
      </c>
      <c r="I269" s="19">
        <f t="shared" si="22"/>
        <v>948.89</v>
      </c>
    </row>
    <row r="270" spans="3:9" ht="63.75" x14ac:dyDescent="0.25">
      <c r="C270" s="15" t="s">
        <v>291</v>
      </c>
      <c r="D270" s="16">
        <v>701</v>
      </c>
      <c r="E270" s="17">
        <v>11</v>
      </c>
      <c r="F270" s="17">
        <v>2</v>
      </c>
      <c r="G270" s="18" t="s">
        <v>292</v>
      </c>
      <c r="H270" s="16">
        <v>0</v>
      </c>
      <c r="I270" s="19">
        <f t="shared" si="22"/>
        <v>948.89</v>
      </c>
    </row>
    <row r="271" spans="3:9" ht="25.5" x14ac:dyDescent="0.25">
      <c r="C271" s="15" t="s">
        <v>293</v>
      </c>
      <c r="D271" s="16">
        <v>701</v>
      </c>
      <c r="E271" s="17">
        <v>11</v>
      </c>
      <c r="F271" s="17">
        <v>2</v>
      </c>
      <c r="G271" s="18" t="s">
        <v>294</v>
      </c>
      <c r="H271" s="16">
        <v>0</v>
      </c>
      <c r="I271" s="19">
        <f>I272+I273</f>
        <v>948.89</v>
      </c>
    </row>
    <row r="272" spans="3:9" ht="76.5" x14ac:dyDescent="0.25">
      <c r="C272" s="15" t="s">
        <v>17</v>
      </c>
      <c r="D272" s="16">
        <v>701</v>
      </c>
      <c r="E272" s="17">
        <v>11</v>
      </c>
      <c r="F272" s="17">
        <v>2</v>
      </c>
      <c r="G272" s="18" t="s">
        <v>294</v>
      </c>
      <c r="H272" s="16" t="s">
        <v>18</v>
      </c>
      <c r="I272" s="19">
        <v>548</v>
      </c>
    </row>
    <row r="273" spans="3:9" ht="38.25" x14ac:dyDescent="0.25">
      <c r="C273" s="15" t="s">
        <v>19</v>
      </c>
      <c r="D273" s="16">
        <v>701</v>
      </c>
      <c r="E273" s="17">
        <v>11</v>
      </c>
      <c r="F273" s="17">
        <v>2</v>
      </c>
      <c r="G273" s="18" t="s">
        <v>294</v>
      </c>
      <c r="H273" s="16" t="s">
        <v>20</v>
      </c>
      <c r="I273" s="19">
        <v>400.89</v>
      </c>
    </row>
    <row r="274" spans="3:9" x14ac:dyDescent="0.25">
      <c r="C274" s="15" t="s">
        <v>295</v>
      </c>
      <c r="D274" s="16">
        <v>701</v>
      </c>
      <c r="E274" s="17">
        <v>11</v>
      </c>
      <c r="F274" s="17">
        <v>3</v>
      </c>
      <c r="G274" s="18" t="s">
        <v>8</v>
      </c>
      <c r="H274" s="16">
        <v>0</v>
      </c>
      <c r="I274" s="19">
        <f t="shared" ref="I274:I278" si="23">I275</f>
        <v>12855.26</v>
      </c>
    </row>
    <row r="275" spans="3:9" ht="76.5" x14ac:dyDescent="0.25">
      <c r="C275" s="15" t="s">
        <v>34</v>
      </c>
      <c r="D275" s="16">
        <v>701</v>
      </c>
      <c r="E275" s="17">
        <v>11</v>
      </c>
      <c r="F275" s="17">
        <v>3</v>
      </c>
      <c r="G275" s="18" t="s">
        <v>35</v>
      </c>
      <c r="H275" s="16">
        <v>0</v>
      </c>
      <c r="I275" s="19">
        <f t="shared" si="23"/>
        <v>12855.26</v>
      </c>
    </row>
    <row r="276" spans="3:9" ht="51" x14ac:dyDescent="0.25">
      <c r="C276" s="15" t="s">
        <v>289</v>
      </c>
      <c r="D276" s="16">
        <v>701</v>
      </c>
      <c r="E276" s="17">
        <v>11</v>
      </c>
      <c r="F276" s="17">
        <v>3</v>
      </c>
      <c r="G276" s="18" t="s">
        <v>290</v>
      </c>
      <c r="H276" s="16">
        <v>0</v>
      </c>
      <c r="I276" s="19">
        <f t="shared" si="23"/>
        <v>12855.26</v>
      </c>
    </row>
    <row r="277" spans="3:9" ht="51" x14ac:dyDescent="0.25">
      <c r="C277" s="15" t="s">
        <v>296</v>
      </c>
      <c r="D277" s="16">
        <v>701</v>
      </c>
      <c r="E277" s="17">
        <v>11</v>
      </c>
      <c r="F277" s="17">
        <v>3</v>
      </c>
      <c r="G277" s="18" t="s">
        <v>297</v>
      </c>
      <c r="H277" s="16">
        <v>0</v>
      </c>
      <c r="I277" s="19">
        <f t="shared" si="23"/>
        <v>12855.26</v>
      </c>
    </row>
    <row r="278" spans="3:9" ht="25.5" x14ac:dyDescent="0.25">
      <c r="C278" s="15" t="s">
        <v>112</v>
      </c>
      <c r="D278" s="16">
        <v>701</v>
      </c>
      <c r="E278" s="17">
        <v>11</v>
      </c>
      <c r="F278" s="17">
        <v>3</v>
      </c>
      <c r="G278" s="18" t="s">
        <v>298</v>
      </c>
      <c r="H278" s="16">
        <v>0</v>
      </c>
      <c r="I278" s="19">
        <f t="shared" si="23"/>
        <v>12855.26</v>
      </c>
    </row>
    <row r="279" spans="3:9" ht="38.25" x14ac:dyDescent="0.25">
      <c r="C279" s="15" t="s">
        <v>129</v>
      </c>
      <c r="D279" s="16">
        <v>701</v>
      </c>
      <c r="E279" s="17">
        <v>11</v>
      </c>
      <c r="F279" s="17">
        <v>3</v>
      </c>
      <c r="G279" s="18" t="s">
        <v>298</v>
      </c>
      <c r="H279" s="16" t="s">
        <v>130</v>
      </c>
      <c r="I279" s="19">
        <v>12855.26</v>
      </c>
    </row>
    <row r="280" spans="3:9" ht="63.75" x14ac:dyDescent="0.25">
      <c r="C280" s="15" t="s">
        <v>299</v>
      </c>
      <c r="D280" s="16">
        <v>702</v>
      </c>
      <c r="E280" s="17">
        <v>0</v>
      </c>
      <c r="F280" s="17">
        <v>0</v>
      </c>
      <c r="G280" s="18" t="s">
        <v>8</v>
      </c>
      <c r="H280" s="16">
        <v>0</v>
      </c>
      <c r="I280" s="19">
        <f t="shared" ref="I280:I282" si="24">I281</f>
        <v>5540.42</v>
      </c>
    </row>
    <row r="281" spans="3:9" x14ac:dyDescent="0.25">
      <c r="C281" s="15" t="s">
        <v>9</v>
      </c>
      <c r="D281" s="16">
        <v>702</v>
      </c>
      <c r="E281" s="17">
        <v>1</v>
      </c>
      <c r="F281" s="17">
        <v>0</v>
      </c>
      <c r="G281" s="18" t="s">
        <v>8</v>
      </c>
      <c r="H281" s="16">
        <v>0</v>
      </c>
      <c r="I281" s="19">
        <f t="shared" si="24"/>
        <v>5540.42</v>
      </c>
    </row>
    <row r="282" spans="3:9" x14ac:dyDescent="0.25">
      <c r="C282" s="15" t="s">
        <v>29</v>
      </c>
      <c r="D282" s="16">
        <v>702</v>
      </c>
      <c r="E282" s="17">
        <v>1</v>
      </c>
      <c r="F282" s="17">
        <v>13</v>
      </c>
      <c r="G282" s="18" t="s">
        <v>8</v>
      </c>
      <c r="H282" s="16">
        <v>0</v>
      </c>
      <c r="I282" s="19">
        <f t="shared" si="24"/>
        <v>5540.42</v>
      </c>
    </row>
    <row r="283" spans="3:9" ht="76.5" x14ac:dyDescent="0.25">
      <c r="C283" s="15" t="s">
        <v>300</v>
      </c>
      <c r="D283" s="16">
        <v>702</v>
      </c>
      <c r="E283" s="17">
        <v>1</v>
      </c>
      <c r="F283" s="17">
        <v>13</v>
      </c>
      <c r="G283" s="18" t="s">
        <v>301</v>
      </c>
      <c r="H283" s="16">
        <v>0</v>
      </c>
      <c r="I283" s="19">
        <f>I284+I290</f>
        <v>5540.42</v>
      </c>
    </row>
    <row r="284" spans="3:9" ht="63.75" x14ac:dyDescent="0.25">
      <c r="C284" s="15" t="s">
        <v>302</v>
      </c>
      <c r="D284" s="16">
        <v>702</v>
      </c>
      <c r="E284" s="17">
        <v>1</v>
      </c>
      <c r="F284" s="17">
        <v>13</v>
      </c>
      <c r="G284" s="18" t="s">
        <v>303</v>
      </c>
      <c r="H284" s="16">
        <v>0</v>
      </c>
      <c r="I284" s="19">
        <f>I285</f>
        <v>372.2</v>
      </c>
    </row>
    <row r="285" spans="3:9" ht="51" x14ac:dyDescent="0.25">
      <c r="C285" s="15" t="s">
        <v>304</v>
      </c>
      <c r="D285" s="16">
        <v>702</v>
      </c>
      <c r="E285" s="17">
        <v>1</v>
      </c>
      <c r="F285" s="17">
        <v>13</v>
      </c>
      <c r="G285" s="18" t="s">
        <v>305</v>
      </c>
      <c r="H285" s="16">
        <v>0</v>
      </c>
      <c r="I285" s="19">
        <f>I286+I288</f>
        <v>372.2</v>
      </c>
    </row>
    <row r="286" spans="3:9" ht="38.25" x14ac:dyDescent="0.25">
      <c r="C286" s="15" t="s">
        <v>30</v>
      </c>
      <c r="D286" s="16">
        <v>702</v>
      </c>
      <c r="E286" s="17">
        <v>1</v>
      </c>
      <c r="F286" s="17">
        <v>13</v>
      </c>
      <c r="G286" s="18" t="s">
        <v>306</v>
      </c>
      <c r="H286" s="16">
        <v>0</v>
      </c>
      <c r="I286" s="19">
        <f>I287</f>
        <v>72.2</v>
      </c>
    </row>
    <row r="287" spans="3:9" ht="38.25" x14ac:dyDescent="0.25">
      <c r="C287" s="15" t="s">
        <v>19</v>
      </c>
      <c r="D287" s="16">
        <v>702</v>
      </c>
      <c r="E287" s="17">
        <v>1</v>
      </c>
      <c r="F287" s="17">
        <v>13</v>
      </c>
      <c r="G287" s="18" t="s">
        <v>306</v>
      </c>
      <c r="H287" s="16" t="s">
        <v>20</v>
      </c>
      <c r="I287" s="19">
        <v>72.2</v>
      </c>
    </row>
    <row r="288" spans="3:9" ht="63.75" x14ac:dyDescent="0.25">
      <c r="C288" s="15" t="s">
        <v>307</v>
      </c>
      <c r="D288" s="16">
        <v>702</v>
      </c>
      <c r="E288" s="17">
        <v>1</v>
      </c>
      <c r="F288" s="17">
        <v>13</v>
      </c>
      <c r="G288" s="18" t="s">
        <v>308</v>
      </c>
      <c r="H288" s="16">
        <v>0</v>
      </c>
      <c r="I288" s="19">
        <f>I289</f>
        <v>300</v>
      </c>
    </row>
    <row r="289" spans="3:9" ht="38.25" x14ac:dyDescent="0.25">
      <c r="C289" s="15" t="s">
        <v>19</v>
      </c>
      <c r="D289" s="16">
        <v>702</v>
      </c>
      <c r="E289" s="17">
        <v>1</v>
      </c>
      <c r="F289" s="17">
        <v>13</v>
      </c>
      <c r="G289" s="18" t="s">
        <v>308</v>
      </c>
      <c r="H289" s="16" t="s">
        <v>20</v>
      </c>
      <c r="I289" s="19">
        <v>300</v>
      </c>
    </row>
    <row r="290" spans="3:9" ht="89.25" x14ac:dyDescent="0.25">
      <c r="C290" s="15" t="s">
        <v>309</v>
      </c>
      <c r="D290" s="16">
        <v>702</v>
      </c>
      <c r="E290" s="17">
        <v>1</v>
      </c>
      <c r="F290" s="17">
        <v>13</v>
      </c>
      <c r="G290" s="18" t="s">
        <v>310</v>
      </c>
      <c r="H290" s="16">
        <v>0</v>
      </c>
      <c r="I290" s="19">
        <f>I291</f>
        <v>5168.22</v>
      </c>
    </row>
    <row r="291" spans="3:9" ht="25.5" x14ac:dyDescent="0.25">
      <c r="C291" s="15" t="s">
        <v>133</v>
      </c>
      <c r="D291" s="16">
        <v>702</v>
      </c>
      <c r="E291" s="17">
        <v>1</v>
      </c>
      <c r="F291" s="17">
        <v>13</v>
      </c>
      <c r="G291" s="18" t="s">
        <v>311</v>
      </c>
      <c r="H291" s="16">
        <v>0</v>
      </c>
      <c r="I291" s="19">
        <f>I292+I295+I297+I299</f>
        <v>5168.22</v>
      </c>
    </row>
    <row r="292" spans="3:9" ht="25.5" x14ac:dyDescent="0.25">
      <c r="C292" s="15" t="s">
        <v>15</v>
      </c>
      <c r="D292" s="16">
        <v>702</v>
      </c>
      <c r="E292" s="17">
        <v>1</v>
      </c>
      <c r="F292" s="17">
        <v>13</v>
      </c>
      <c r="G292" s="18" t="s">
        <v>312</v>
      </c>
      <c r="H292" s="16">
        <v>0</v>
      </c>
      <c r="I292" s="19">
        <f>I293+I294</f>
        <v>411.28999999999996</v>
      </c>
    </row>
    <row r="293" spans="3:9" ht="76.5" x14ac:dyDescent="0.25">
      <c r="C293" s="15" t="s">
        <v>17</v>
      </c>
      <c r="D293" s="16">
        <v>702</v>
      </c>
      <c r="E293" s="17">
        <v>1</v>
      </c>
      <c r="F293" s="17">
        <v>13</v>
      </c>
      <c r="G293" s="18" t="s">
        <v>312</v>
      </c>
      <c r="H293" s="16" t="s">
        <v>18</v>
      </c>
      <c r="I293" s="19">
        <v>177.07</v>
      </c>
    </row>
    <row r="294" spans="3:9" ht="38.25" x14ac:dyDescent="0.25">
      <c r="C294" s="15" t="s">
        <v>19</v>
      </c>
      <c r="D294" s="16">
        <v>702</v>
      </c>
      <c r="E294" s="17">
        <v>1</v>
      </c>
      <c r="F294" s="17">
        <v>13</v>
      </c>
      <c r="G294" s="18" t="s">
        <v>312</v>
      </c>
      <c r="H294" s="16" t="s">
        <v>20</v>
      </c>
      <c r="I294" s="19">
        <v>234.22</v>
      </c>
    </row>
    <row r="295" spans="3:9" ht="38.25" x14ac:dyDescent="0.25">
      <c r="C295" s="15" t="s">
        <v>23</v>
      </c>
      <c r="D295" s="16">
        <v>702</v>
      </c>
      <c r="E295" s="17">
        <v>1</v>
      </c>
      <c r="F295" s="17">
        <v>13</v>
      </c>
      <c r="G295" s="18" t="s">
        <v>313</v>
      </c>
      <c r="H295" s="16">
        <v>0</v>
      </c>
      <c r="I295" s="19">
        <f>I296</f>
        <v>4384.6000000000004</v>
      </c>
    </row>
    <row r="296" spans="3:9" ht="76.5" x14ac:dyDescent="0.25">
      <c r="C296" s="15" t="s">
        <v>17</v>
      </c>
      <c r="D296" s="16">
        <v>702</v>
      </c>
      <c r="E296" s="17">
        <v>1</v>
      </c>
      <c r="F296" s="17">
        <v>13</v>
      </c>
      <c r="G296" s="18" t="s">
        <v>313</v>
      </c>
      <c r="H296" s="16" t="s">
        <v>18</v>
      </c>
      <c r="I296" s="19">
        <v>4384.6000000000004</v>
      </c>
    </row>
    <row r="297" spans="3:9" ht="51" x14ac:dyDescent="0.25">
      <c r="C297" s="15" t="s">
        <v>69</v>
      </c>
      <c r="D297" s="16">
        <v>702</v>
      </c>
      <c r="E297" s="17">
        <v>1</v>
      </c>
      <c r="F297" s="17">
        <v>13</v>
      </c>
      <c r="G297" s="18" t="s">
        <v>314</v>
      </c>
      <c r="H297" s="16">
        <v>0</v>
      </c>
      <c r="I297" s="19">
        <f>I298</f>
        <v>348.2</v>
      </c>
    </row>
    <row r="298" spans="3:9" ht="38.25" x14ac:dyDescent="0.25">
      <c r="C298" s="15" t="s">
        <v>19</v>
      </c>
      <c r="D298" s="16">
        <v>702</v>
      </c>
      <c r="E298" s="17">
        <v>1</v>
      </c>
      <c r="F298" s="17">
        <v>13</v>
      </c>
      <c r="G298" s="18" t="s">
        <v>314</v>
      </c>
      <c r="H298" s="16" t="s">
        <v>20</v>
      </c>
      <c r="I298" s="19">
        <v>348.2</v>
      </c>
    </row>
    <row r="299" spans="3:9" ht="25.5" x14ac:dyDescent="0.25">
      <c r="C299" s="15" t="s">
        <v>27</v>
      </c>
      <c r="D299" s="16">
        <v>702</v>
      </c>
      <c r="E299" s="17">
        <v>1</v>
      </c>
      <c r="F299" s="17">
        <v>13</v>
      </c>
      <c r="G299" s="18" t="s">
        <v>315</v>
      </c>
      <c r="H299" s="16">
        <v>0</v>
      </c>
      <c r="I299" s="19">
        <f>I300</f>
        <v>24.13</v>
      </c>
    </row>
    <row r="300" spans="3:9" ht="38.25" x14ac:dyDescent="0.25">
      <c r="C300" s="15" t="s">
        <v>19</v>
      </c>
      <c r="D300" s="16">
        <v>702</v>
      </c>
      <c r="E300" s="17">
        <v>1</v>
      </c>
      <c r="F300" s="17">
        <v>13</v>
      </c>
      <c r="G300" s="18" t="s">
        <v>315</v>
      </c>
      <c r="H300" s="16" t="s">
        <v>20</v>
      </c>
      <c r="I300" s="19">
        <v>24.13</v>
      </c>
    </row>
    <row r="301" spans="3:9" ht="51" x14ac:dyDescent="0.25">
      <c r="C301" s="15" t="s">
        <v>316</v>
      </c>
      <c r="D301" s="16">
        <v>704</v>
      </c>
      <c r="E301" s="17">
        <v>0</v>
      </c>
      <c r="F301" s="17">
        <v>0</v>
      </c>
      <c r="G301" s="18" t="s">
        <v>8</v>
      </c>
      <c r="H301" s="16">
        <v>0</v>
      </c>
      <c r="I301" s="19">
        <f>I302</f>
        <v>67111.95</v>
      </c>
    </row>
    <row r="302" spans="3:9" x14ac:dyDescent="0.25">
      <c r="C302" s="15" t="s">
        <v>9</v>
      </c>
      <c r="D302" s="16">
        <v>704</v>
      </c>
      <c r="E302" s="17">
        <v>1</v>
      </c>
      <c r="F302" s="17">
        <v>0</v>
      </c>
      <c r="G302" s="18" t="s">
        <v>8</v>
      </c>
      <c r="H302" s="16">
        <v>0</v>
      </c>
      <c r="I302" s="19">
        <f>I303+I317</f>
        <v>67111.95</v>
      </c>
    </row>
    <row r="303" spans="3:9" ht="51" x14ac:dyDescent="0.25">
      <c r="C303" s="15" t="s">
        <v>317</v>
      </c>
      <c r="D303" s="16">
        <v>704</v>
      </c>
      <c r="E303" s="17">
        <v>1</v>
      </c>
      <c r="F303" s="17">
        <v>6</v>
      </c>
      <c r="G303" s="18" t="s">
        <v>8</v>
      </c>
      <c r="H303" s="16">
        <v>0</v>
      </c>
      <c r="I303" s="19">
        <f t="shared" ref="I303:I305" si="25">I304</f>
        <v>13331.380000000001</v>
      </c>
    </row>
    <row r="304" spans="3:9" ht="76.5" x14ac:dyDescent="0.25">
      <c r="C304" s="15" t="s">
        <v>318</v>
      </c>
      <c r="D304" s="16">
        <v>704</v>
      </c>
      <c r="E304" s="17">
        <v>1</v>
      </c>
      <c r="F304" s="17">
        <v>6</v>
      </c>
      <c r="G304" s="18" t="s">
        <v>319</v>
      </c>
      <c r="H304" s="16">
        <v>0</v>
      </c>
      <c r="I304" s="19">
        <f t="shared" si="25"/>
        <v>13331.380000000001</v>
      </c>
    </row>
    <row r="305" spans="3:9" ht="89.25" x14ac:dyDescent="0.25">
      <c r="C305" s="15" t="s">
        <v>320</v>
      </c>
      <c r="D305" s="16">
        <v>704</v>
      </c>
      <c r="E305" s="17">
        <v>1</v>
      </c>
      <c r="F305" s="17">
        <v>6</v>
      </c>
      <c r="G305" s="18" t="s">
        <v>321</v>
      </c>
      <c r="H305" s="16">
        <v>0</v>
      </c>
      <c r="I305" s="19">
        <f t="shared" si="25"/>
        <v>13331.380000000001</v>
      </c>
    </row>
    <row r="306" spans="3:9" ht="25.5" x14ac:dyDescent="0.25">
      <c r="C306" s="15" t="s">
        <v>133</v>
      </c>
      <c r="D306" s="16">
        <v>704</v>
      </c>
      <c r="E306" s="17">
        <v>1</v>
      </c>
      <c r="F306" s="17">
        <v>6</v>
      </c>
      <c r="G306" s="18" t="s">
        <v>322</v>
      </c>
      <c r="H306" s="16">
        <v>0</v>
      </c>
      <c r="I306" s="19">
        <f>I307+I311+I313+I315</f>
        <v>13331.380000000001</v>
      </c>
    </row>
    <row r="307" spans="3:9" ht="25.5" x14ac:dyDescent="0.25">
      <c r="C307" s="15" t="s">
        <v>15</v>
      </c>
      <c r="D307" s="16">
        <v>704</v>
      </c>
      <c r="E307" s="17">
        <v>1</v>
      </c>
      <c r="F307" s="17">
        <v>6</v>
      </c>
      <c r="G307" s="18" t="s">
        <v>323</v>
      </c>
      <c r="H307" s="16">
        <v>0</v>
      </c>
      <c r="I307" s="19">
        <f>I308+I309+I310</f>
        <v>1150.0899999999999</v>
      </c>
    </row>
    <row r="308" spans="3:9" ht="76.5" x14ac:dyDescent="0.25">
      <c r="C308" s="15" t="s">
        <v>17</v>
      </c>
      <c r="D308" s="16">
        <v>704</v>
      </c>
      <c r="E308" s="17">
        <v>1</v>
      </c>
      <c r="F308" s="17">
        <v>6</v>
      </c>
      <c r="G308" s="18" t="s">
        <v>323</v>
      </c>
      <c r="H308" s="16" t="s">
        <v>18</v>
      </c>
      <c r="I308" s="19">
        <v>502.32</v>
      </c>
    </row>
    <row r="309" spans="3:9" ht="38.25" x14ac:dyDescent="0.25">
      <c r="C309" s="15" t="s">
        <v>19</v>
      </c>
      <c r="D309" s="16">
        <v>704</v>
      </c>
      <c r="E309" s="17">
        <v>1</v>
      </c>
      <c r="F309" s="17">
        <v>6</v>
      </c>
      <c r="G309" s="18" t="s">
        <v>323</v>
      </c>
      <c r="H309" s="16" t="s">
        <v>20</v>
      </c>
      <c r="I309" s="19">
        <v>642.96</v>
      </c>
    </row>
    <row r="310" spans="3:9" x14ac:dyDescent="0.25">
      <c r="C310" s="15" t="s">
        <v>21</v>
      </c>
      <c r="D310" s="16">
        <v>704</v>
      </c>
      <c r="E310" s="17">
        <v>1</v>
      </c>
      <c r="F310" s="17">
        <v>6</v>
      </c>
      <c r="G310" s="18" t="s">
        <v>323</v>
      </c>
      <c r="H310" s="16" t="s">
        <v>22</v>
      </c>
      <c r="I310" s="19">
        <v>4.8099999999999996</v>
      </c>
    </row>
    <row r="311" spans="3:9" ht="38.25" x14ac:dyDescent="0.25">
      <c r="C311" s="15" t="s">
        <v>23</v>
      </c>
      <c r="D311" s="16">
        <v>704</v>
      </c>
      <c r="E311" s="17">
        <v>1</v>
      </c>
      <c r="F311" s="17">
        <v>6</v>
      </c>
      <c r="G311" s="18" t="s">
        <v>324</v>
      </c>
      <c r="H311" s="16">
        <v>0</v>
      </c>
      <c r="I311" s="19">
        <f>I312</f>
        <v>11832.48</v>
      </c>
    </row>
    <row r="312" spans="3:9" ht="76.5" x14ac:dyDescent="0.25">
      <c r="C312" s="15" t="s">
        <v>17</v>
      </c>
      <c r="D312" s="16">
        <v>704</v>
      </c>
      <c r="E312" s="17">
        <v>1</v>
      </c>
      <c r="F312" s="17">
        <v>6</v>
      </c>
      <c r="G312" s="18" t="s">
        <v>324</v>
      </c>
      <c r="H312" s="16" t="s">
        <v>18</v>
      </c>
      <c r="I312" s="19">
        <v>11832.48</v>
      </c>
    </row>
    <row r="313" spans="3:9" ht="76.5" x14ac:dyDescent="0.25">
      <c r="C313" s="15" t="s">
        <v>25</v>
      </c>
      <c r="D313" s="16">
        <v>704</v>
      </c>
      <c r="E313" s="17">
        <v>1</v>
      </c>
      <c r="F313" s="17">
        <v>6</v>
      </c>
      <c r="G313" s="18" t="s">
        <v>325</v>
      </c>
      <c r="H313" s="16">
        <v>0</v>
      </c>
      <c r="I313" s="19">
        <f>I314</f>
        <v>291.61</v>
      </c>
    </row>
    <row r="314" spans="3:9" ht="38.25" x14ac:dyDescent="0.25">
      <c r="C314" s="15" t="s">
        <v>19</v>
      </c>
      <c r="D314" s="16">
        <v>704</v>
      </c>
      <c r="E314" s="17">
        <v>1</v>
      </c>
      <c r="F314" s="17">
        <v>6</v>
      </c>
      <c r="G314" s="18" t="s">
        <v>325</v>
      </c>
      <c r="H314" s="16" t="s">
        <v>20</v>
      </c>
      <c r="I314" s="19">
        <v>291.61</v>
      </c>
    </row>
    <row r="315" spans="3:9" ht="25.5" x14ac:dyDescent="0.25">
      <c r="C315" s="15" t="s">
        <v>27</v>
      </c>
      <c r="D315" s="16">
        <v>704</v>
      </c>
      <c r="E315" s="17">
        <v>1</v>
      </c>
      <c r="F315" s="17">
        <v>6</v>
      </c>
      <c r="G315" s="18" t="s">
        <v>326</v>
      </c>
      <c r="H315" s="16">
        <v>0</v>
      </c>
      <c r="I315" s="19">
        <f>I316</f>
        <v>57.2</v>
      </c>
    </row>
    <row r="316" spans="3:9" ht="38.25" x14ac:dyDescent="0.25">
      <c r="C316" s="15" t="s">
        <v>19</v>
      </c>
      <c r="D316" s="16">
        <v>704</v>
      </c>
      <c r="E316" s="17">
        <v>1</v>
      </c>
      <c r="F316" s="17">
        <v>6</v>
      </c>
      <c r="G316" s="18" t="s">
        <v>326</v>
      </c>
      <c r="H316" s="16" t="s">
        <v>20</v>
      </c>
      <c r="I316" s="19">
        <v>57.2</v>
      </c>
    </row>
    <row r="317" spans="3:9" x14ac:dyDescent="0.25">
      <c r="C317" s="15" t="s">
        <v>29</v>
      </c>
      <c r="D317" s="16">
        <v>704</v>
      </c>
      <c r="E317" s="17">
        <v>1</v>
      </c>
      <c r="F317" s="17">
        <v>13</v>
      </c>
      <c r="G317" s="18" t="s">
        <v>8</v>
      </c>
      <c r="H317" s="16">
        <v>0</v>
      </c>
      <c r="I317" s="19">
        <f>I318+I327</f>
        <v>53780.57</v>
      </c>
    </row>
    <row r="318" spans="3:9" ht="76.5" x14ac:dyDescent="0.25">
      <c r="C318" s="15" t="s">
        <v>318</v>
      </c>
      <c r="D318" s="16">
        <v>704</v>
      </c>
      <c r="E318" s="17">
        <v>1</v>
      </c>
      <c r="F318" s="17">
        <v>13</v>
      </c>
      <c r="G318" s="18" t="s">
        <v>319</v>
      </c>
      <c r="H318" s="16">
        <v>0</v>
      </c>
      <c r="I318" s="19">
        <f>I319</f>
        <v>24691.19</v>
      </c>
    </row>
    <row r="319" spans="3:9" ht="63.75" x14ac:dyDescent="0.25">
      <c r="C319" s="15" t="s">
        <v>327</v>
      </c>
      <c r="D319" s="16">
        <v>704</v>
      </c>
      <c r="E319" s="17">
        <v>1</v>
      </c>
      <c r="F319" s="17">
        <v>13</v>
      </c>
      <c r="G319" s="18" t="s">
        <v>328</v>
      </c>
      <c r="H319" s="16">
        <v>0</v>
      </c>
      <c r="I319" s="19">
        <f>I320</f>
        <v>24691.19</v>
      </c>
    </row>
    <row r="320" spans="3:9" ht="63.75" x14ac:dyDescent="0.25">
      <c r="C320" s="15" t="s">
        <v>329</v>
      </c>
      <c r="D320" s="16">
        <v>704</v>
      </c>
      <c r="E320" s="17">
        <v>1</v>
      </c>
      <c r="F320" s="17">
        <v>13</v>
      </c>
      <c r="G320" s="18" t="s">
        <v>330</v>
      </c>
      <c r="H320" s="16">
        <v>0</v>
      </c>
      <c r="I320" s="19">
        <f>I321+I325</f>
        <v>24691.19</v>
      </c>
    </row>
    <row r="321" spans="3:9" ht="25.5" x14ac:dyDescent="0.25">
      <c r="C321" s="15" t="s">
        <v>112</v>
      </c>
      <c r="D321" s="16">
        <v>704</v>
      </c>
      <c r="E321" s="17">
        <v>1</v>
      </c>
      <c r="F321" s="17">
        <v>13</v>
      </c>
      <c r="G321" s="18" t="s">
        <v>331</v>
      </c>
      <c r="H321" s="16">
        <v>0</v>
      </c>
      <c r="I321" s="19">
        <f>I322+I323+I324</f>
        <v>21347.279999999999</v>
      </c>
    </row>
    <row r="322" spans="3:9" ht="76.5" x14ac:dyDescent="0.25">
      <c r="C322" s="15" t="s">
        <v>17</v>
      </c>
      <c r="D322" s="16">
        <v>704</v>
      </c>
      <c r="E322" s="17">
        <v>1</v>
      </c>
      <c r="F322" s="17">
        <v>13</v>
      </c>
      <c r="G322" s="18" t="s">
        <v>331</v>
      </c>
      <c r="H322" s="16" t="s">
        <v>18</v>
      </c>
      <c r="I322" s="19">
        <v>20042.09</v>
      </c>
    </row>
    <row r="323" spans="3:9" ht="38.25" x14ac:dyDescent="0.25">
      <c r="C323" s="15" t="s">
        <v>19</v>
      </c>
      <c r="D323" s="16">
        <v>704</v>
      </c>
      <c r="E323" s="17">
        <v>1</v>
      </c>
      <c r="F323" s="17">
        <v>13</v>
      </c>
      <c r="G323" s="18" t="s">
        <v>331</v>
      </c>
      <c r="H323" s="16" t="s">
        <v>20</v>
      </c>
      <c r="I323" s="19">
        <v>1298.19</v>
      </c>
    </row>
    <row r="324" spans="3:9" x14ac:dyDescent="0.25">
      <c r="C324" s="15" t="s">
        <v>21</v>
      </c>
      <c r="D324" s="16">
        <v>704</v>
      </c>
      <c r="E324" s="17">
        <v>1</v>
      </c>
      <c r="F324" s="17">
        <v>13</v>
      </c>
      <c r="G324" s="18" t="s">
        <v>331</v>
      </c>
      <c r="H324" s="16" t="s">
        <v>22</v>
      </c>
      <c r="I324" s="19">
        <v>7</v>
      </c>
    </row>
    <row r="325" spans="3:9" ht="76.5" x14ac:dyDescent="0.25">
      <c r="C325" s="15" t="s">
        <v>25</v>
      </c>
      <c r="D325" s="16">
        <v>704</v>
      </c>
      <c r="E325" s="17">
        <v>1</v>
      </c>
      <c r="F325" s="17">
        <v>13</v>
      </c>
      <c r="G325" s="18" t="s">
        <v>332</v>
      </c>
      <c r="H325" s="16">
        <v>0</v>
      </c>
      <c r="I325" s="19">
        <f>I326</f>
        <v>3343.91</v>
      </c>
    </row>
    <row r="326" spans="3:9" ht="38.25" x14ac:dyDescent="0.25">
      <c r="C326" s="15" t="s">
        <v>19</v>
      </c>
      <c r="D326" s="16">
        <v>704</v>
      </c>
      <c r="E326" s="17">
        <v>1</v>
      </c>
      <c r="F326" s="17">
        <v>13</v>
      </c>
      <c r="G326" s="18" t="s">
        <v>332</v>
      </c>
      <c r="H326" s="16" t="s">
        <v>20</v>
      </c>
      <c r="I326" s="19">
        <v>3343.91</v>
      </c>
    </row>
    <row r="327" spans="3:9" ht="25.5" x14ac:dyDescent="0.25">
      <c r="C327" s="15" t="s">
        <v>11</v>
      </c>
      <c r="D327" s="16">
        <v>704</v>
      </c>
      <c r="E327" s="17">
        <v>1</v>
      </c>
      <c r="F327" s="17">
        <v>13</v>
      </c>
      <c r="G327" s="18" t="s">
        <v>12</v>
      </c>
      <c r="H327" s="16">
        <v>0</v>
      </c>
      <c r="I327" s="19">
        <f t="shared" ref="I327:I329" si="26">I328</f>
        <v>29089.38</v>
      </c>
    </row>
    <row r="328" spans="3:9" ht="38.25" x14ac:dyDescent="0.25">
      <c r="C328" s="15" t="s">
        <v>80</v>
      </c>
      <c r="D328" s="16">
        <v>704</v>
      </c>
      <c r="E328" s="17">
        <v>1</v>
      </c>
      <c r="F328" s="17">
        <v>13</v>
      </c>
      <c r="G328" s="18" t="s">
        <v>81</v>
      </c>
      <c r="H328" s="16">
        <v>0</v>
      </c>
      <c r="I328" s="19">
        <f t="shared" si="26"/>
        <v>29089.38</v>
      </c>
    </row>
    <row r="329" spans="3:9" ht="25.5" x14ac:dyDescent="0.25">
      <c r="C329" s="15" t="s">
        <v>333</v>
      </c>
      <c r="D329" s="16">
        <v>704</v>
      </c>
      <c r="E329" s="17">
        <v>1</v>
      </c>
      <c r="F329" s="17">
        <v>13</v>
      </c>
      <c r="G329" s="18" t="s">
        <v>334</v>
      </c>
      <c r="H329" s="16">
        <v>0</v>
      </c>
      <c r="I329" s="19">
        <f t="shared" si="26"/>
        <v>29089.38</v>
      </c>
    </row>
    <row r="330" spans="3:9" x14ac:dyDescent="0.25">
      <c r="C330" s="15" t="s">
        <v>21</v>
      </c>
      <c r="D330" s="16">
        <v>704</v>
      </c>
      <c r="E330" s="17">
        <v>1</v>
      </c>
      <c r="F330" s="17">
        <v>13</v>
      </c>
      <c r="G330" s="18" t="s">
        <v>334</v>
      </c>
      <c r="H330" s="16" t="s">
        <v>22</v>
      </c>
      <c r="I330" s="19">
        <v>29089.38</v>
      </c>
    </row>
    <row r="331" spans="3:9" ht="51" x14ac:dyDescent="0.25">
      <c r="C331" s="15" t="s">
        <v>335</v>
      </c>
      <c r="D331" s="16">
        <v>706</v>
      </c>
      <c r="E331" s="17">
        <v>0</v>
      </c>
      <c r="F331" s="17">
        <v>0</v>
      </c>
      <c r="G331" s="18" t="s">
        <v>8</v>
      </c>
      <c r="H331" s="16">
        <v>0</v>
      </c>
      <c r="I331" s="19">
        <f>I332+I483</f>
        <v>547522.90300000005</v>
      </c>
    </row>
    <row r="332" spans="3:9" x14ac:dyDescent="0.25">
      <c r="C332" s="15" t="s">
        <v>251</v>
      </c>
      <c r="D332" s="16">
        <v>706</v>
      </c>
      <c r="E332" s="17">
        <v>7</v>
      </c>
      <c r="F332" s="17">
        <v>0</v>
      </c>
      <c r="G332" s="18" t="s">
        <v>8</v>
      </c>
      <c r="H332" s="16">
        <v>0</v>
      </c>
      <c r="I332" s="19">
        <f>I333+I362+I415+I440</f>
        <v>542361.30300000007</v>
      </c>
    </row>
    <row r="333" spans="3:9" x14ac:dyDescent="0.25">
      <c r="C333" s="15" t="s">
        <v>336</v>
      </c>
      <c r="D333" s="16">
        <v>706</v>
      </c>
      <c r="E333" s="17">
        <v>7</v>
      </c>
      <c r="F333" s="17">
        <v>1</v>
      </c>
      <c r="G333" s="18" t="s">
        <v>8</v>
      </c>
      <c r="H333" s="16">
        <v>0</v>
      </c>
      <c r="I333" s="19">
        <f>I334</f>
        <v>182542.54</v>
      </c>
    </row>
    <row r="334" spans="3:9" ht="76.5" x14ac:dyDescent="0.25">
      <c r="C334" s="15" t="s">
        <v>253</v>
      </c>
      <c r="D334" s="16">
        <v>706</v>
      </c>
      <c r="E334" s="17">
        <v>7</v>
      </c>
      <c r="F334" s="17">
        <v>1</v>
      </c>
      <c r="G334" s="18" t="s">
        <v>254</v>
      </c>
      <c r="H334" s="16">
        <v>0</v>
      </c>
      <c r="I334" s="19">
        <f>I335+I357</f>
        <v>182542.54</v>
      </c>
    </row>
    <row r="335" spans="3:9" ht="51" x14ac:dyDescent="0.25">
      <c r="C335" s="15" t="s">
        <v>255</v>
      </c>
      <c r="D335" s="16">
        <v>706</v>
      </c>
      <c r="E335" s="17">
        <v>7</v>
      </c>
      <c r="F335" s="17">
        <v>1</v>
      </c>
      <c r="G335" s="18" t="s">
        <v>256</v>
      </c>
      <c r="H335" s="16">
        <v>0</v>
      </c>
      <c r="I335" s="19">
        <f>I336+I353</f>
        <v>181381.13</v>
      </c>
    </row>
    <row r="336" spans="3:9" ht="25.5" x14ac:dyDescent="0.25">
      <c r="C336" s="15" t="s">
        <v>337</v>
      </c>
      <c r="D336" s="16">
        <v>706</v>
      </c>
      <c r="E336" s="17">
        <v>7</v>
      </c>
      <c r="F336" s="17">
        <v>1</v>
      </c>
      <c r="G336" s="18" t="s">
        <v>338</v>
      </c>
      <c r="H336" s="16">
        <v>0</v>
      </c>
      <c r="I336" s="19">
        <f>I337+I342+I344+I349</f>
        <v>171454.37</v>
      </c>
    </row>
    <row r="337" spans="3:9" ht="25.5" x14ac:dyDescent="0.25">
      <c r="C337" s="15" t="s">
        <v>112</v>
      </c>
      <c r="D337" s="16">
        <v>706</v>
      </c>
      <c r="E337" s="17">
        <v>7</v>
      </c>
      <c r="F337" s="17">
        <v>1</v>
      </c>
      <c r="G337" s="18" t="s">
        <v>339</v>
      </c>
      <c r="H337" s="16">
        <v>0</v>
      </c>
      <c r="I337" s="19">
        <f>I338+I339+I340+I341</f>
        <v>83461.720000000016</v>
      </c>
    </row>
    <row r="338" spans="3:9" ht="76.5" x14ac:dyDescent="0.25">
      <c r="C338" s="15" t="s">
        <v>17</v>
      </c>
      <c r="D338" s="16">
        <v>706</v>
      </c>
      <c r="E338" s="17">
        <v>7</v>
      </c>
      <c r="F338" s="17">
        <v>1</v>
      </c>
      <c r="G338" s="18" t="s">
        <v>339</v>
      </c>
      <c r="H338" s="16" t="s">
        <v>18</v>
      </c>
      <c r="I338" s="19">
        <v>50214.76</v>
      </c>
    </row>
    <row r="339" spans="3:9" ht="38.25" x14ac:dyDescent="0.25">
      <c r="C339" s="15" t="s">
        <v>19</v>
      </c>
      <c r="D339" s="16">
        <v>706</v>
      </c>
      <c r="E339" s="17">
        <v>7</v>
      </c>
      <c r="F339" s="17">
        <v>1</v>
      </c>
      <c r="G339" s="18" t="s">
        <v>339</v>
      </c>
      <c r="H339" s="16" t="s">
        <v>20</v>
      </c>
      <c r="I339" s="19">
        <v>20067.2</v>
      </c>
    </row>
    <row r="340" spans="3:9" ht="38.25" x14ac:dyDescent="0.25">
      <c r="C340" s="15" t="s">
        <v>129</v>
      </c>
      <c r="D340" s="16">
        <v>706</v>
      </c>
      <c r="E340" s="17">
        <v>7</v>
      </c>
      <c r="F340" s="17">
        <v>1</v>
      </c>
      <c r="G340" s="18" t="s">
        <v>339</v>
      </c>
      <c r="H340" s="16" t="s">
        <v>130</v>
      </c>
      <c r="I340" s="19">
        <v>10657.55</v>
      </c>
    </row>
    <row r="341" spans="3:9" x14ac:dyDescent="0.25">
      <c r="C341" s="15" t="s">
        <v>21</v>
      </c>
      <c r="D341" s="16">
        <v>706</v>
      </c>
      <c r="E341" s="17">
        <v>7</v>
      </c>
      <c r="F341" s="17">
        <v>1</v>
      </c>
      <c r="G341" s="18" t="s">
        <v>339</v>
      </c>
      <c r="H341" s="16" t="s">
        <v>22</v>
      </c>
      <c r="I341" s="19">
        <v>2522.21</v>
      </c>
    </row>
    <row r="342" spans="3:9" ht="38.25" x14ac:dyDescent="0.25">
      <c r="C342" s="15" t="s">
        <v>340</v>
      </c>
      <c r="D342" s="16">
        <v>706</v>
      </c>
      <c r="E342" s="17">
        <v>7</v>
      </c>
      <c r="F342" s="17">
        <v>1</v>
      </c>
      <c r="G342" s="18" t="s">
        <v>341</v>
      </c>
      <c r="H342" s="16">
        <v>0</v>
      </c>
      <c r="I342" s="19">
        <f>I343</f>
        <v>6242.4</v>
      </c>
    </row>
    <row r="343" spans="3:9" ht="38.25" x14ac:dyDescent="0.25">
      <c r="C343" s="15" t="s">
        <v>19</v>
      </c>
      <c r="D343" s="16">
        <v>706</v>
      </c>
      <c r="E343" s="17">
        <v>7</v>
      </c>
      <c r="F343" s="17">
        <v>1</v>
      </c>
      <c r="G343" s="18" t="s">
        <v>341</v>
      </c>
      <c r="H343" s="16" t="s">
        <v>20</v>
      </c>
      <c r="I343" s="19">
        <v>6242.4</v>
      </c>
    </row>
    <row r="344" spans="3:9" ht="102" x14ac:dyDescent="0.25">
      <c r="C344" s="15" t="s">
        <v>259</v>
      </c>
      <c r="D344" s="16">
        <v>706</v>
      </c>
      <c r="E344" s="17">
        <v>7</v>
      </c>
      <c r="F344" s="17">
        <v>1</v>
      </c>
      <c r="G344" s="18" t="s">
        <v>342</v>
      </c>
      <c r="H344" s="16">
        <v>0</v>
      </c>
      <c r="I344" s="19">
        <f>I345+I346+I347+I348</f>
        <v>4852.4800000000005</v>
      </c>
    </row>
    <row r="345" spans="3:9" ht="76.5" x14ac:dyDescent="0.25">
      <c r="C345" s="15" t="s">
        <v>17</v>
      </c>
      <c r="D345" s="16">
        <v>706</v>
      </c>
      <c r="E345" s="17">
        <v>7</v>
      </c>
      <c r="F345" s="17">
        <v>1</v>
      </c>
      <c r="G345" s="18" t="s">
        <v>342</v>
      </c>
      <c r="H345" s="16" t="s">
        <v>18</v>
      </c>
      <c r="I345" s="19">
        <v>3659.05</v>
      </c>
    </row>
    <row r="346" spans="3:9" ht="38.25" x14ac:dyDescent="0.25">
      <c r="C346" s="15" t="s">
        <v>19</v>
      </c>
      <c r="D346" s="16">
        <v>706</v>
      </c>
      <c r="E346" s="17">
        <v>7</v>
      </c>
      <c r="F346" s="17">
        <v>1</v>
      </c>
      <c r="G346" s="18" t="s">
        <v>342</v>
      </c>
      <c r="H346" s="16" t="s">
        <v>20</v>
      </c>
      <c r="I346" s="19">
        <v>47.17</v>
      </c>
    </row>
    <row r="347" spans="3:9" ht="25.5" x14ac:dyDescent="0.25">
      <c r="C347" s="15" t="s">
        <v>100</v>
      </c>
      <c r="D347" s="16">
        <v>706</v>
      </c>
      <c r="E347" s="17">
        <v>7</v>
      </c>
      <c r="F347" s="17">
        <v>1</v>
      </c>
      <c r="G347" s="18" t="s">
        <v>342</v>
      </c>
      <c r="H347" s="16" t="s">
        <v>101</v>
      </c>
      <c r="I347" s="19">
        <v>390</v>
      </c>
    </row>
    <row r="348" spans="3:9" ht="38.25" x14ac:dyDescent="0.25">
      <c r="C348" s="15" t="s">
        <v>129</v>
      </c>
      <c r="D348" s="16">
        <v>706</v>
      </c>
      <c r="E348" s="17">
        <v>7</v>
      </c>
      <c r="F348" s="17">
        <v>1</v>
      </c>
      <c r="G348" s="18" t="s">
        <v>342</v>
      </c>
      <c r="H348" s="16" t="s">
        <v>130</v>
      </c>
      <c r="I348" s="19">
        <v>756.26</v>
      </c>
    </row>
    <row r="349" spans="3:9" ht="127.5" x14ac:dyDescent="0.25">
      <c r="C349" s="15" t="s">
        <v>343</v>
      </c>
      <c r="D349" s="16">
        <v>706</v>
      </c>
      <c r="E349" s="17">
        <v>7</v>
      </c>
      <c r="F349" s="17">
        <v>1</v>
      </c>
      <c r="G349" s="18" t="s">
        <v>344</v>
      </c>
      <c r="H349" s="16">
        <v>0</v>
      </c>
      <c r="I349" s="19">
        <f>I350+I351+I352</f>
        <v>76897.77</v>
      </c>
    </row>
    <row r="350" spans="3:9" ht="76.5" x14ac:dyDescent="0.25">
      <c r="C350" s="15" t="s">
        <v>17</v>
      </c>
      <c r="D350" s="16">
        <v>706</v>
      </c>
      <c r="E350" s="17">
        <v>7</v>
      </c>
      <c r="F350" s="17">
        <v>1</v>
      </c>
      <c r="G350" s="18" t="s">
        <v>344</v>
      </c>
      <c r="H350" s="16" t="s">
        <v>18</v>
      </c>
      <c r="I350" s="19">
        <v>66728.53</v>
      </c>
    </row>
    <row r="351" spans="3:9" ht="38.25" x14ac:dyDescent="0.25">
      <c r="C351" s="15" t="s">
        <v>19</v>
      </c>
      <c r="D351" s="16">
        <v>706</v>
      </c>
      <c r="E351" s="17">
        <v>7</v>
      </c>
      <c r="F351" s="17">
        <v>1</v>
      </c>
      <c r="G351" s="18" t="s">
        <v>344</v>
      </c>
      <c r="H351" s="16" t="s">
        <v>20</v>
      </c>
      <c r="I351" s="19">
        <v>210.22</v>
      </c>
    </row>
    <row r="352" spans="3:9" ht="38.25" x14ac:dyDescent="0.25">
      <c r="C352" s="15" t="s">
        <v>129</v>
      </c>
      <c r="D352" s="16">
        <v>706</v>
      </c>
      <c r="E352" s="17">
        <v>7</v>
      </c>
      <c r="F352" s="17">
        <v>1</v>
      </c>
      <c r="G352" s="18" t="s">
        <v>344</v>
      </c>
      <c r="H352" s="16" t="s">
        <v>130</v>
      </c>
      <c r="I352" s="19">
        <v>9959.02</v>
      </c>
    </row>
    <row r="353" spans="3:9" ht="38.25" x14ac:dyDescent="0.25">
      <c r="C353" s="15" t="s">
        <v>345</v>
      </c>
      <c r="D353" s="16">
        <v>706</v>
      </c>
      <c r="E353" s="17">
        <v>7</v>
      </c>
      <c r="F353" s="17">
        <v>1</v>
      </c>
      <c r="G353" s="18" t="s">
        <v>346</v>
      </c>
      <c r="H353" s="16">
        <v>0</v>
      </c>
      <c r="I353" s="19">
        <f t="shared" ref="I353" si="27">I354</f>
        <v>9926.76</v>
      </c>
    </row>
    <row r="354" spans="3:9" ht="25.5" x14ac:dyDescent="0.25">
      <c r="C354" s="15" t="s">
        <v>347</v>
      </c>
      <c r="D354" s="16">
        <v>706</v>
      </c>
      <c r="E354" s="17">
        <v>7</v>
      </c>
      <c r="F354" s="17">
        <v>1</v>
      </c>
      <c r="G354" s="18" t="s">
        <v>348</v>
      </c>
      <c r="H354" s="16">
        <v>0</v>
      </c>
      <c r="I354" s="19">
        <f>I355+I356</f>
        <v>9926.76</v>
      </c>
    </row>
    <row r="355" spans="3:9" ht="38.25" x14ac:dyDescent="0.25">
      <c r="C355" s="15" t="s">
        <v>19</v>
      </c>
      <c r="D355" s="16">
        <v>706</v>
      </c>
      <c r="E355" s="17">
        <v>7</v>
      </c>
      <c r="F355" s="17">
        <v>1</v>
      </c>
      <c r="G355" s="18" t="s">
        <v>348</v>
      </c>
      <c r="H355" s="16" t="s">
        <v>20</v>
      </c>
      <c r="I355" s="19">
        <v>9099.5300000000007</v>
      </c>
    </row>
    <row r="356" spans="3:9" ht="38.25" x14ac:dyDescent="0.25">
      <c r="C356" s="15" t="s">
        <v>129</v>
      </c>
      <c r="D356" s="16">
        <v>706</v>
      </c>
      <c r="E356" s="17">
        <v>7</v>
      </c>
      <c r="F356" s="17">
        <v>1</v>
      </c>
      <c r="G356" s="18" t="s">
        <v>348</v>
      </c>
      <c r="H356" s="16" t="s">
        <v>130</v>
      </c>
      <c r="I356" s="19">
        <v>827.23</v>
      </c>
    </row>
    <row r="357" spans="3:9" ht="63.75" x14ac:dyDescent="0.25">
      <c r="C357" s="15" t="s">
        <v>349</v>
      </c>
      <c r="D357" s="16">
        <v>706</v>
      </c>
      <c r="E357" s="17">
        <v>7</v>
      </c>
      <c r="F357" s="17">
        <v>1</v>
      </c>
      <c r="G357" s="18" t="s">
        <v>350</v>
      </c>
      <c r="H357" s="16">
        <v>0</v>
      </c>
      <c r="I357" s="19">
        <f>I358</f>
        <v>1161.4100000000001</v>
      </c>
    </row>
    <row r="358" spans="3:9" ht="38.25" x14ac:dyDescent="0.25">
      <c r="C358" s="15" t="s">
        <v>351</v>
      </c>
      <c r="D358" s="16">
        <v>706</v>
      </c>
      <c r="E358" s="17">
        <v>7</v>
      </c>
      <c r="F358" s="17">
        <v>1</v>
      </c>
      <c r="G358" s="18" t="s">
        <v>352</v>
      </c>
      <c r="H358" s="16">
        <v>0</v>
      </c>
      <c r="I358" s="19">
        <f>I359</f>
        <v>1161.4100000000001</v>
      </c>
    </row>
    <row r="359" spans="3:9" ht="25.5" x14ac:dyDescent="0.25">
      <c r="C359" s="15" t="s">
        <v>353</v>
      </c>
      <c r="D359" s="16">
        <v>706</v>
      </c>
      <c r="E359" s="17">
        <v>7</v>
      </c>
      <c r="F359" s="17">
        <v>1</v>
      </c>
      <c r="G359" s="18" t="s">
        <v>354</v>
      </c>
      <c r="H359" s="16">
        <v>0</v>
      </c>
      <c r="I359" s="19">
        <f>I360+I361</f>
        <v>1161.4100000000001</v>
      </c>
    </row>
    <row r="360" spans="3:9" ht="38.25" x14ac:dyDescent="0.25">
      <c r="C360" s="15" t="s">
        <v>19</v>
      </c>
      <c r="D360" s="16">
        <v>706</v>
      </c>
      <c r="E360" s="17">
        <v>7</v>
      </c>
      <c r="F360" s="17">
        <v>1</v>
      </c>
      <c r="G360" s="18" t="s">
        <v>354</v>
      </c>
      <c r="H360" s="16" t="s">
        <v>20</v>
      </c>
      <c r="I360" s="19">
        <v>1063.9100000000001</v>
      </c>
    </row>
    <row r="361" spans="3:9" ht="38.25" x14ac:dyDescent="0.25">
      <c r="C361" s="15" t="s">
        <v>129</v>
      </c>
      <c r="D361" s="16">
        <v>706</v>
      </c>
      <c r="E361" s="17">
        <v>7</v>
      </c>
      <c r="F361" s="17">
        <v>1</v>
      </c>
      <c r="G361" s="18" t="s">
        <v>354</v>
      </c>
      <c r="H361" s="16" t="s">
        <v>130</v>
      </c>
      <c r="I361" s="19">
        <v>97.5</v>
      </c>
    </row>
    <row r="362" spans="3:9" x14ac:dyDescent="0.25">
      <c r="C362" s="15" t="s">
        <v>355</v>
      </c>
      <c r="D362" s="16">
        <v>706</v>
      </c>
      <c r="E362" s="17">
        <v>7</v>
      </c>
      <c r="F362" s="17">
        <v>2</v>
      </c>
      <c r="G362" s="18" t="s">
        <v>8</v>
      </c>
      <c r="H362" s="16">
        <v>0</v>
      </c>
      <c r="I362" s="19">
        <f>I363</f>
        <v>296535.61300000001</v>
      </c>
    </row>
    <row r="363" spans="3:9" ht="76.5" x14ac:dyDescent="0.25">
      <c r="C363" s="15" t="s">
        <v>253</v>
      </c>
      <c r="D363" s="16">
        <v>706</v>
      </c>
      <c r="E363" s="17">
        <v>7</v>
      </c>
      <c r="F363" s="17">
        <v>2</v>
      </c>
      <c r="G363" s="18" t="s">
        <v>254</v>
      </c>
      <c r="H363" s="16">
        <v>0</v>
      </c>
      <c r="I363" s="19">
        <f>I364+I410</f>
        <v>296535.61300000001</v>
      </c>
    </row>
    <row r="364" spans="3:9" ht="51" x14ac:dyDescent="0.25">
      <c r="C364" s="15" t="s">
        <v>255</v>
      </c>
      <c r="D364" s="16">
        <v>706</v>
      </c>
      <c r="E364" s="17">
        <v>7</v>
      </c>
      <c r="F364" s="17">
        <v>2</v>
      </c>
      <c r="G364" s="18" t="s">
        <v>256</v>
      </c>
      <c r="H364" s="16">
        <v>0</v>
      </c>
      <c r="I364" s="19">
        <f>I365+I385+I392+I396+I400</f>
        <v>295217.11300000001</v>
      </c>
    </row>
    <row r="365" spans="3:9" ht="25.5" x14ac:dyDescent="0.25">
      <c r="C365" s="15" t="s">
        <v>356</v>
      </c>
      <c r="D365" s="16">
        <v>706</v>
      </c>
      <c r="E365" s="17">
        <v>7</v>
      </c>
      <c r="F365" s="17">
        <v>2</v>
      </c>
      <c r="G365" s="18" t="s">
        <v>357</v>
      </c>
      <c r="H365" s="16">
        <v>0</v>
      </c>
      <c r="I365" s="19">
        <f>I366+I372+I374+I379+I383</f>
        <v>241356.57</v>
      </c>
    </row>
    <row r="366" spans="3:9" ht="25.5" x14ac:dyDescent="0.25">
      <c r="C366" s="15" t="s">
        <v>112</v>
      </c>
      <c r="D366" s="16">
        <v>706</v>
      </c>
      <c r="E366" s="17">
        <v>7</v>
      </c>
      <c r="F366" s="17">
        <v>2</v>
      </c>
      <c r="G366" s="18" t="s">
        <v>358</v>
      </c>
      <c r="H366" s="16">
        <v>0</v>
      </c>
      <c r="I366" s="19">
        <f>SUM(I367:I371)</f>
        <v>87804.489999999991</v>
      </c>
    </row>
    <row r="367" spans="3:9" ht="76.5" x14ac:dyDescent="0.25">
      <c r="C367" s="15" t="s">
        <v>17</v>
      </c>
      <c r="D367" s="16">
        <v>706</v>
      </c>
      <c r="E367" s="17">
        <v>7</v>
      </c>
      <c r="F367" s="17">
        <v>2</v>
      </c>
      <c r="G367" s="18" t="s">
        <v>358</v>
      </c>
      <c r="H367" s="16" t="s">
        <v>18</v>
      </c>
      <c r="I367" s="19">
        <v>44161.97</v>
      </c>
    </row>
    <row r="368" spans="3:9" ht="38.25" x14ac:dyDescent="0.25">
      <c r="C368" s="15" t="s">
        <v>19</v>
      </c>
      <c r="D368" s="16">
        <v>706</v>
      </c>
      <c r="E368" s="17">
        <v>7</v>
      </c>
      <c r="F368" s="17">
        <v>2</v>
      </c>
      <c r="G368" s="18" t="s">
        <v>358</v>
      </c>
      <c r="H368" s="16" t="s">
        <v>20</v>
      </c>
      <c r="I368" s="19">
        <v>20595.78</v>
      </c>
    </row>
    <row r="369" spans="3:9" ht="25.5" x14ac:dyDescent="0.25">
      <c r="C369" s="15" t="s">
        <v>100</v>
      </c>
      <c r="D369" s="16">
        <v>706</v>
      </c>
      <c r="E369" s="17">
        <v>7</v>
      </c>
      <c r="F369" s="17">
        <v>2</v>
      </c>
      <c r="G369" s="18" t="s">
        <v>358</v>
      </c>
      <c r="H369" s="16" t="s">
        <v>101</v>
      </c>
      <c r="I369" s="19">
        <v>990.29</v>
      </c>
    </row>
    <row r="370" spans="3:9" ht="38.25" x14ac:dyDescent="0.25">
      <c r="C370" s="15" t="s">
        <v>129</v>
      </c>
      <c r="D370" s="16">
        <v>706</v>
      </c>
      <c r="E370" s="17">
        <v>7</v>
      </c>
      <c r="F370" s="17">
        <v>2</v>
      </c>
      <c r="G370" s="18" t="s">
        <v>358</v>
      </c>
      <c r="H370" s="16" t="s">
        <v>130</v>
      </c>
      <c r="I370" s="19">
        <v>19949.45</v>
      </c>
    </row>
    <row r="371" spans="3:9" x14ac:dyDescent="0.25">
      <c r="C371" s="15" t="s">
        <v>21</v>
      </c>
      <c r="D371" s="16">
        <v>706</v>
      </c>
      <c r="E371" s="17">
        <v>7</v>
      </c>
      <c r="F371" s="17">
        <v>2</v>
      </c>
      <c r="G371" s="18" t="s">
        <v>358</v>
      </c>
      <c r="H371" s="16" t="s">
        <v>22</v>
      </c>
      <c r="I371" s="19">
        <v>2107</v>
      </c>
    </row>
    <row r="372" spans="3:9" ht="38.25" x14ac:dyDescent="0.25">
      <c r="C372" s="15" t="s">
        <v>340</v>
      </c>
      <c r="D372" s="16">
        <v>706</v>
      </c>
      <c r="E372" s="17">
        <v>7</v>
      </c>
      <c r="F372" s="17">
        <v>2</v>
      </c>
      <c r="G372" s="18" t="s">
        <v>359</v>
      </c>
      <c r="H372" s="16">
        <v>0</v>
      </c>
      <c r="I372" s="19">
        <f>I373</f>
        <v>5966.1</v>
      </c>
    </row>
    <row r="373" spans="3:9" ht="38.25" x14ac:dyDescent="0.25">
      <c r="C373" s="15" t="s">
        <v>19</v>
      </c>
      <c r="D373" s="16">
        <v>706</v>
      </c>
      <c r="E373" s="17">
        <v>7</v>
      </c>
      <c r="F373" s="17">
        <v>2</v>
      </c>
      <c r="G373" s="18" t="s">
        <v>359</v>
      </c>
      <c r="H373" s="16" t="s">
        <v>20</v>
      </c>
      <c r="I373" s="19">
        <v>5966.1</v>
      </c>
    </row>
    <row r="374" spans="3:9" ht="102" x14ac:dyDescent="0.25">
      <c r="C374" s="15" t="s">
        <v>259</v>
      </c>
      <c r="D374" s="16">
        <v>706</v>
      </c>
      <c r="E374" s="17">
        <v>7</v>
      </c>
      <c r="F374" s="17">
        <v>2</v>
      </c>
      <c r="G374" s="18" t="s">
        <v>360</v>
      </c>
      <c r="H374" s="16">
        <v>0</v>
      </c>
      <c r="I374" s="19">
        <f>SUM(I375:I378)</f>
        <v>11418.95</v>
      </c>
    </row>
    <row r="375" spans="3:9" ht="76.5" x14ac:dyDescent="0.25">
      <c r="C375" s="15" t="s">
        <v>17</v>
      </c>
      <c r="D375" s="16">
        <v>706</v>
      </c>
      <c r="E375" s="17">
        <v>7</v>
      </c>
      <c r="F375" s="17">
        <v>2</v>
      </c>
      <c r="G375" s="18" t="s">
        <v>360</v>
      </c>
      <c r="H375" s="16" t="s">
        <v>18</v>
      </c>
      <c r="I375" s="19">
        <v>5954.17</v>
      </c>
    </row>
    <row r="376" spans="3:9" ht="38.25" x14ac:dyDescent="0.25">
      <c r="C376" s="15" t="s">
        <v>19</v>
      </c>
      <c r="D376" s="16">
        <v>706</v>
      </c>
      <c r="E376" s="17">
        <v>7</v>
      </c>
      <c r="F376" s="17">
        <v>2</v>
      </c>
      <c r="G376" s="18" t="s">
        <v>360</v>
      </c>
      <c r="H376" s="16" t="s">
        <v>20</v>
      </c>
      <c r="I376" s="19">
        <v>70.709999999999994</v>
      </c>
    </row>
    <row r="377" spans="3:9" ht="25.5" x14ac:dyDescent="0.25">
      <c r="C377" s="15" t="s">
        <v>100</v>
      </c>
      <c r="D377" s="16">
        <v>706</v>
      </c>
      <c r="E377" s="17">
        <v>7</v>
      </c>
      <c r="F377" s="17">
        <v>2</v>
      </c>
      <c r="G377" s="18" t="s">
        <v>360</v>
      </c>
      <c r="H377" s="16" t="s">
        <v>101</v>
      </c>
      <c r="I377" s="19">
        <v>2131.33</v>
      </c>
    </row>
    <row r="378" spans="3:9" ht="38.25" x14ac:dyDescent="0.25">
      <c r="C378" s="15" t="s">
        <v>129</v>
      </c>
      <c r="D378" s="16">
        <v>706</v>
      </c>
      <c r="E378" s="17">
        <v>7</v>
      </c>
      <c r="F378" s="17">
        <v>2</v>
      </c>
      <c r="G378" s="18" t="s">
        <v>360</v>
      </c>
      <c r="H378" s="16" t="s">
        <v>130</v>
      </c>
      <c r="I378" s="19">
        <v>3262.74</v>
      </c>
    </row>
    <row r="379" spans="3:9" ht="178.5" x14ac:dyDescent="0.25">
      <c r="C379" s="15" t="s">
        <v>361</v>
      </c>
      <c r="D379" s="16">
        <v>706</v>
      </c>
      <c r="E379" s="17">
        <v>7</v>
      </c>
      <c r="F379" s="17">
        <v>2</v>
      </c>
      <c r="G379" s="18" t="s">
        <v>362</v>
      </c>
      <c r="H379" s="16">
        <v>0</v>
      </c>
      <c r="I379" s="19">
        <f>I380+I381+I382</f>
        <v>135317.03</v>
      </c>
    </row>
    <row r="380" spans="3:9" ht="76.5" x14ac:dyDescent="0.25">
      <c r="C380" s="15" t="s">
        <v>17</v>
      </c>
      <c r="D380" s="16">
        <v>706</v>
      </c>
      <c r="E380" s="17">
        <v>7</v>
      </c>
      <c r="F380" s="17">
        <v>2</v>
      </c>
      <c r="G380" s="18" t="s">
        <v>362</v>
      </c>
      <c r="H380" s="16" t="s">
        <v>18</v>
      </c>
      <c r="I380" s="19">
        <v>95191.23</v>
      </c>
    </row>
    <row r="381" spans="3:9" ht="38.25" x14ac:dyDescent="0.25">
      <c r="C381" s="15" t="s">
        <v>19</v>
      </c>
      <c r="D381" s="16">
        <v>706</v>
      </c>
      <c r="E381" s="17">
        <v>7</v>
      </c>
      <c r="F381" s="17">
        <v>2</v>
      </c>
      <c r="G381" s="18" t="s">
        <v>362</v>
      </c>
      <c r="H381" s="16" t="s">
        <v>20</v>
      </c>
      <c r="I381" s="19">
        <v>3262.93</v>
      </c>
    </row>
    <row r="382" spans="3:9" ht="38.25" x14ac:dyDescent="0.25">
      <c r="C382" s="15" t="s">
        <v>129</v>
      </c>
      <c r="D382" s="16">
        <v>706</v>
      </c>
      <c r="E382" s="17">
        <v>7</v>
      </c>
      <c r="F382" s="17">
        <v>2</v>
      </c>
      <c r="G382" s="18" t="s">
        <v>362</v>
      </c>
      <c r="H382" s="16" t="s">
        <v>130</v>
      </c>
      <c r="I382" s="19">
        <v>36862.870000000003</v>
      </c>
    </row>
    <row r="383" spans="3:9" ht="38.25" x14ac:dyDescent="0.25">
      <c r="C383" s="15" t="s">
        <v>363</v>
      </c>
      <c r="D383" s="16">
        <v>706</v>
      </c>
      <c r="E383" s="17">
        <v>7</v>
      </c>
      <c r="F383" s="17">
        <v>2</v>
      </c>
      <c r="G383" s="18" t="s">
        <v>364</v>
      </c>
      <c r="H383" s="16">
        <v>0</v>
      </c>
      <c r="I383" s="19">
        <f>I384</f>
        <v>850</v>
      </c>
    </row>
    <row r="384" spans="3:9" ht="38.25" x14ac:dyDescent="0.25">
      <c r="C384" s="15" t="s">
        <v>19</v>
      </c>
      <c r="D384" s="16">
        <v>706</v>
      </c>
      <c r="E384" s="17">
        <v>7</v>
      </c>
      <c r="F384" s="17">
        <v>2</v>
      </c>
      <c r="G384" s="18" t="s">
        <v>364</v>
      </c>
      <c r="H384" s="16" t="s">
        <v>20</v>
      </c>
      <c r="I384" s="19">
        <v>850</v>
      </c>
    </row>
    <row r="385" spans="3:9" ht="38.25" x14ac:dyDescent="0.25">
      <c r="C385" s="15" t="s">
        <v>365</v>
      </c>
      <c r="D385" s="16">
        <v>706</v>
      </c>
      <c r="E385" s="17">
        <v>7</v>
      </c>
      <c r="F385" s="17">
        <v>2</v>
      </c>
      <c r="G385" s="18" t="s">
        <v>366</v>
      </c>
      <c r="H385" s="16">
        <v>0</v>
      </c>
      <c r="I385" s="19">
        <f>I386+I389</f>
        <v>16670.580000000002</v>
      </c>
    </row>
    <row r="386" spans="3:9" ht="102" x14ac:dyDescent="0.25">
      <c r="C386" s="15" t="s">
        <v>367</v>
      </c>
      <c r="D386" s="16">
        <v>706</v>
      </c>
      <c r="E386" s="17">
        <v>7</v>
      </c>
      <c r="F386" s="17">
        <v>2</v>
      </c>
      <c r="G386" s="18" t="s">
        <v>368</v>
      </c>
      <c r="H386" s="16">
        <v>0</v>
      </c>
      <c r="I386" s="19">
        <f>I387+I388</f>
        <v>566.33999999999992</v>
      </c>
    </row>
    <row r="387" spans="3:9" ht="38.25" x14ac:dyDescent="0.25">
      <c r="C387" s="15" t="s">
        <v>19</v>
      </c>
      <c r="D387" s="16">
        <v>706</v>
      </c>
      <c r="E387" s="17">
        <v>7</v>
      </c>
      <c r="F387" s="17">
        <v>2</v>
      </c>
      <c r="G387" s="18" t="s">
        <v>368</v>
      </c>
      <c r="H387" s="16" t="s">
        <v>20</v>
      </c>
      <c r="I387" s="19">
        <v>371.34</v>
      </c>
    </row>
    <row r="388" spans="3:9" ht="38.25" x14ac:dyDescent="0.25">
      <c r="C388" s="15" t="s">
        <v>129</v>
      </c>
      <c r="D388" s="16">
        <v>706</v>
      </c>
      <c r="E388" s="17">
        <v>7</v>
      </c>
      <c r="F388" s="17">
        <v>2</v>
      </c>
      <c r="G388" s="18" t="s">
        <v>368</v>
      </c>
      <c r="H388" s="16" t="s">
        <v>130</v>
      </c>
      <c r="I388" s="19">
        <v>195</v>
      </c>
    </row>
    <row r="389" spans="3:9" ht="63.75" x14ac:dyDescent="0.25">
      <c r="C389" s="15" t="s">
        <v>369</v>
      </c>
      <c r="D389" s="16">
        <v>706</v>
      </c>
      <c r="E389" s="17">
        <v>7</v>
      </c>
      <c r="F389" s="17">
        <v>2</v>
      </c>
      <c r="G389" s="18" t="s">
        <v>370</v>
      </c>
      <c r="H389" s="16">
        <v>0</v>
      </c>
      <c r="I389" s="19">
        <f>I390+I391</f>
        <v>16104.240000000002</v>
      </c>
    </row>
    <row r="390" spans="3:9" ht="38.25" x14ac:dyDescent="0.25">
      <c r="C390" s="15" t="s">
        <v>19</v>
      </c>
      <c r="D390" s="16">
        <v>706</v>
      </c>
      <c r="E390" s="17">
        <v>7</v>
      </c>
      <c r="F390" s="17">
        <v>2</v>
      </c>
      <c r="G390" s="18" t="s">
        <v>370</v>
      </c>
      <c r="H390" s="16" t="s">
        <v>20</v>
      </c>
      <c r="I390" s="19">
        <v>10579.11</v>
      </c>
    </row>
    <row r="391" spans="3:9" ht="38.25" x14ac:dyDescent="0.25">
      <c r="C391" s="15" t="s">
        <v>129</v>
      </c>
      <c r="D391" s="16">
        <v>706</v>
      </c>
      <c r="E391" s="17">
        <v>7</v>
      </c>
      <c r="F391" s="17">
        <v>2</v>
      </c>
      <c r="G391" s="18" t="s">
        <v>370</v>
      </c>
      <c r="H391" s="16" t="s">
        <v>130</v>
      </c>
      <c r="I391" s="19">
        <v>5525.13</v>
      </c>
    </row>
    <row r="392" spans="3:9" ht="38.25" x14ac:dyDescent="0.25">
      <c r="C392" s="15" t="s">
        <v>345</v>
      </c>
      <c r="D392" s="16">
        <v>706</v>
      </c>
      <c r="E392" s="17">
        <v>7</v>
      </c>
      <c r="F392" s="17">
        <v>2</v>
      </c>
      <c r="G392" s="18" t="s">
        <v>346</v>
      </c>
      <c r="H392" s="16">
        <v>0</v>
      </c>
      <c r="I392" s="19">
        <f>I393</f>
        <v>9926.762999999999</v>
      </c>
    </row>
    <row r="393" spans="3:9" ht="25.5" x14ac:dyDescent="0.25">
      <c r="C393" s="15" t="s">
        <v>347</v>
      </c>
      <c r="D393" s="16">
        <v>706</v>
      </c>
      <c r="E393" s="17">
        <v>7</v>
      </c>
      <c r="F393" s="17">
        <v>2</v>
      </c>
      <c r="G393" s="18" t="s">
        <v>348</v>
      </c>
      <c r="H393" s="16">
        <v>0</v>
      </c>
      <c r="I393" s="19">
        <f>I394+I395</f>
        <v>9926.762999999999</v>
      </c>
    </row>
    <row r="394" spans="3:9" ht="38.25" x14ac:dyDescent="0.25">
      <c r="C394" s="15" t="s">
        <v>19</v>
      </c>
      <c r="D394" s="16">
        <v>706</v>
      </c>
      <c r="E394" s="17">
        <v>7</v>
      </c>
      <c r="F394" s="17">
        <v>2</v>
      </c>
      <c r="G394" s="18" t="s">
        <v>348</v>
      </c>
      <c r="H394" s="16" t="s">
        <v>20</v>
      </c>
      <c r="I394" s="19">
        <v>7445.07</v>
      </c>
    </row>
    <row r="395" spans="3:9" ht="38.25" x14ac:dyDescent="0.25">
      <c r="C395" s="15" t="s">
        <v>129</v>
      </c>
      <c r="D395" s="16">
        <v>706</v>
      </c>
      <c r="E395" s="17">
        <v>7</v>
      </c>
      <c r="F395" s="17">
        <v>2</v>
      </c>
      <c r="G395" s="18" t="s">
        <v>348</v>
      </c>
      <c r="H395" s="16" t="s">
        <v>130</v>
      </c>
      <c r="I395" s="19">
        <v>2481.6930000000002</v>
      </c>
    </row>
    <row r="396" spans="3:9" ht="38.25" x14ac:dyDescent="0.25">
      <c r="C396" s="15" t="s">
        <v>371</v>
      </c>
      <c r="D396" s="16">
        <v>706</v>
      </c>
      <c r="E396" s="17">
        <v>7</v>
      </c>
      <c r="F396" s="17">
        <v>2</v>
      </c>
      <c r="G396" s="18" t="s">
        <v>372</v>
      </c>
      <c r="H396" s="16">
        <v>0</v>
      </c>
      <c r="I396" s="19">
        <f>I397</f>
        <v>204.42</v>
      </c>
    </row>
    <row r="397" spans="3:9" ht="25.5" x14ac:dyDescent="0.25">
      <c r="C397" s="15" t="s">
        <v>373</v>
      </c>
      <c r="D397" s="16">
        <v>706</v>
      </c>
      <c r="E397" s="17">
        <v>7</v>
      </c>
      <c r="F397" s="17">
        <v>2</v>
      </c>
      <c r="G397" s="18" t="s">
        <v>374</v>
      </c>
      <c r="H397" s="16">
        <v>0</v>
      </c>
      <c r="I397" s="19">
        <f>I398+I399</f>
        <v>204.42</v>
      </c>
    </row>
    <row r="398" spans="3:9" ht="76.5" x14ac:dyDescent="0.25">
      <c r="C398" s="15" t="s">
        <v>17</v>
      </c>
      <c r="D398" s="16">
        <v>706</v>
      </c>
      <c r="E398" s="17">
        <v>7</v>
      </c>
      <c r="F398" s="17">
        <v>2</v>
      </c>
      <c r="G398" s="18" t="s">
        <v>374</v>
      </c>
      <c r="H398" s="16" t="s">
        <v>18</v>
      </c>
      <c r="I398" s="19">
        <v>147.13</v>
      </c>
    </row>
    <row r="399" spans="3:9" ht="38.25" x14ac:dyDescent="0.25">
      <c r="C399" s="15" t="s">
        <v>129</v>
      </c>
      <c r="D399" s="16">
        <v>706</v>
      </c>
      <c r="E399" s="17">
        <v>7</v>
      </c>
      <c r="F399" s="17">
        <v>2</v>
      </c>
      <c r="G399" s="18" t="s">
        <v>374</v>
      </c>
      <c r="H399" s="16" t="s">
        <v>130</v>
      </c>
      <c r="I399" s="19">
        <v>57.29</v>
      </c>
    </row>
    <row r="400" spans="3:9" ht="25.5" x14ac:dyDescent="0.25">
      <c r="C400" s="15" t="s">
        <v>375</v>
      </c>
      <c r="D400" s="16">
        <v>706</v>
      </c>
      <c r="E400" s="17">
        <v>7</v>
      </c>
      <c r="F400" s="17">
        <v>2</v>
      </c>
      <c r="G400" s="18" t="s">
        <v>376</v>
      </c>
      <c r="H400" s="16">
        <v>0</v>
      </c>
      <c r="I400" s="19">
        <f>I404+I407+I401</f>
        <v>27058.780000000002</v>
      </c>
    </row>
    <row r="401" spans="3:9" ht="127.5" x14ac:dyDescent="0.25">
      <c r="C401" s="15" t="s">
        <v>377</v>
      </c>
      <c r="D401" s="16">
        <v>706</v>
      </c>
      <c r="E401" s="17">
        <v>7</v>
      </c>
      <c r="F401" s="17">
        <v>2</v>
      </c>
      <c r="G401" s="18" t="s">
        <v>378</v>
      </c>
      <c r="H401" s="16"/>
      <c r="I401" s="19">
        <f>I402+I403</f>
        <v>781.2</v>
      </c>
    </row>
    <row r="402" spans="3:9" ht="76.5" x14ac:dyDescent="0.25">
      <c r="C402" s="15" t="s">
        <v>17</v>
      </c>
      <c r="D402" s="16">
        <v>706</v>
      </c>
      <c r="E402" s="17">
        <v>7</v>
      </c>
      <c r="F402" s="17">
        <v>2</v>
      </c>
      <c r="G402" s="18" t="s">
        <v>378</v>
      </c>
      <c r="H402" s="16" t="s">
        <v>18</v>
      </c>
      <c r="I402" s="19">
        <v>624.96</v>
      </c>
    </row>
    <row r="403" spans="3:9" ht="38.25" x14ac:dyDescent="0.25">
      <c r="C403" s="15" t="s">
        <v>129</v>
      </c>
      <c r="D403" s="16">
        <v>706</v>
      </c>
      <c r="E403" s="17">
        <v>7</v>
      </c>
      <c r="F403" s="17">
        <v>2</v>
      </c>
      <c r="G403" s="18" t="s">
        <v>378</v>
      </c>
      <c r="H403" s="16" t="s">
        <v>130</v>
      </c>
      <c r="I403" s="19">
        <v>156.24</v>
      </c>
    </row>
    <row r="404" spans="3:9" ht="76.5" x14ac:dyDescent="0.25">
      <c r="C404" s="15" t="s">
        <v>379</v>
      </c>
      <c r="D404" s="16">
        <v>706</v>
      </c>
      <c r="E404" s="17">
        <v>7</v>
      </c>
      <c r="F404" s="17">
        <v>2</v>
      </c>
      <c r="G404" s="18" t="s">
        <v>380</v>
      </c>
      <c r="H404" s="16">
        <v>0</v>
      </c>
      <c r="I404" s="19">
        <f>I405+I406</f>
        <v>2380.67</v>
      </c>
    </row>
    <row r="405" spans="3:9" ht="76.5" x14ac:dyDescent="0.25">
      <c r="C405" s="15" t="s">
        <v>17</v>
      </c>
      <c r="D405" s="16">
        <v>706</v>
      </c>
      <c r="E405" s="17">
        <v>7</v>
      </c>
      <c r="F405" s="17">
        <v>2</v>
      </c>
      <c r="G405" s="18" t="s">
        <v>380</v>
      </c>
      <c r="H405" s="16" t="s">
        <v>18</v>
      </c>
      <c r="I405" s="19">
        <v>1679.93</v>
      </c>
    </row>
    <row r="406" spans="3:9" ht="38.25" x14ac:dyDescent="0.25">
      <c r="C406" s="15" t="s">
        <v>129</v>
      </c>
      <c r="D406" s="16">
        <v>706</v>
      </c>
      <c r="E406" s="17">
        <v>7</v>
      </c>
      <c r="F406" s="17">
        <v>2</v>
      </c>
      <c r="G406" s="18" t="s">
        <v>380</v>
      </c>
      <c r="H406" s="16" t="s">
        <v>130</v>
      </c>
      <c r="I406" s="19">
        <v>700.74</v>
      </c>
    </row>
    <row r="407" spans="3:9" ht="140.25" x14ac:dyDescent="0.25">
      <c r="C407" s="15" t="s">
        <v>381</v>
      </c>
      <c r="D407" s="16">
        <v>706</v>
      </c>
      <c r="E407" s="17">
        <v>7</v>
      </c>
      <c r="F407" s="17">
        <v>2</v>
      </c>
      <c r="G407" s="18" t="s">
        <v>382</v>
      </c>
      <c r="H407" s="16">
        <v>0</v>
      </c>
      <c r="I407" s="19">
        <f>I408+I409</f>
        <v>23896.91</v>
      </c>
    </row>
    <row r="408" spans="3:9" ht="76.5" x14ac:dyDescent="0.25">
      <c r="C408" s="15" t="s">
        <v>17</v>
      </c>
      <c r="D408" s="16">
        <v>706</v>
      </c>
      <c r="E408" s="17">
        <v>7</v>
      </c>
      <c r="F408" s="17">
        <v>2</v>
      </c>
      <c r="G408" s="18" t="s">
        <v>382</v>
      </c>
      <c r="H408" s="16" t="s">
        <v>18</v>
      </c>
      <c r="I408" s="19">
        <v>17537.939999999999</v>
      </c>
    </row>
    <row r="409" spans="3:9" ht="38.25" x14ac:dyDescent="0.25">
      <c r="C409" s="15" t="s">
        <v>129</v>
      </c>
      <c r="D409" s="16">
        <v>706</v>
      </c>
      <c r="E409" s="17">
        <v>7</v>
      </c>
      <c r="F409" s="17">
        <v>2</v>
      </c>
      <c r="G409" s="18" t="s">
        <v>382</v>
      </c>
      <c r="H409" s="16" t="s">
        <v>130</v>
      </c>
      <c r="I409" s="19">
        <v>6358.97</v>
      </c>
    </row>
    <row r="410" spans="3:9" ht="63.75" x14ac:dyDescent="0.25">
      <c r="C410" s="15" t="s">
        <v>349</v>
      </c>
      <c r="D410" s="16">
        <v>706</v>
      </c>
      <c r="E410" s="17">
        <v>7</v>
      </c>
      <c r="F410" s="17">
        <v>2</v>
      </c>
      <c r="G410" s="18" t="s">
        <v>350</v>
      </c>
      <c r="H410" s="16">
        <v>0</v>
      </c>
      <c r="I410" s="19">
        <f>I411</f>
        <v>1318.5</v>
      </c>
    </row>
    <row r="411" spans="3:9" ht="38.25" x14ac:dyDescent="0.25">
      <c r="C411" s="15" t="s">
        <v>351</v>
      </c>
      <c r="D411" s="16">
        <v>706</v>
      </c>
      <c r="E411" s="17">
        <v>7</v>
      </c>
      <c r="F411" s="17">
        <v>2</v>
      </c>
      <c r="G411" s="18" t="s">
        <v>352</v>
      </c>
      <c r="H411" s="16">
        <v>0</v>
      </c>
      <c r="I411" s="19">
        <f>I412</f>
        <v>1318.5</v>
      </c>
    </row>
    <row r="412" spans="3:9" ht="25.5" x14ac:dyDescent="0.25">
      <c r="C412" s="15" t="s">
        <v>353</v>
      </c>
      <c r="D412" s="16">
        <v>706</v>
      </c>
      <c r="E412" s="17">
        <v>7</v>
      </c>
      <c r="F412" s="17">
        <v>2</v>
      </c>
      <c r="G412" s="18" t="s">
        <v>354</v>
      </c>
      <c r="H412" s="16">
        <v>0</v>
      </c>
      <c r="I412" s="19">
        <f>I413+I414</f>
        <v>1318.5</v>
      </c>
    </row>
    <row r="413" spans="3:9" ht="38.25" x14ac:dyDescent="0.25">
      <c r="C413" s="15" t="s">
        <v>19</v>
      </c>
      <c r="D413" s="16">
        <v>706</v>
      </c>
      <c r="E413" s="17">
        <v>7</v>
      </c>
      <c r="F413" s="17">
        <v>2</v>
      </c>
      <c r="G413" s="18" t="s">
        <v>354</v>
      </c>
      <c r="H413" s="16" t="s">
        <v>20</v>
      </c>
      <c r="I413" s="19">
        <v>1015.5</v>
      </c>
    </row>
    <row r="414" spans="3:9" ht="38.25" x14ac:dyDescent="0.25">
      <c r="C414" s="15" t="s">
        <v>129</v>
      </c>
      <c r="D414" s="16">
        <v>706</v>
      </c>
      <c r="E414" s="17">
        <v>7</v>
      </c>
      <c r="F414" s="17">
        <v>2</v>
      </c>
      <c r="G414" s="18" t="s">
        <v>354</v>
      </c>
      <c r="H414" s="16" t="s">
        <v>130</v>
      </c>
      <c r="I414" s="19">
        <v>303</v>
      </c>
    </row>
    <row r="415" spans="3:9" x14ac:dyDescent="0.25">
      <c r="C415" s="15" t="s">
        <v>252</v>
      </c>
      <c r="D415" s="16">
        <v>706</v>
      </c>
      <c r="E415" s="17">
        <v>7</v>
      </c>
      <c r="F415" s="17">
        <v>3</v>
      </c>
      <c r="G415" s="18" t="s">
        <v>8</v>
      </c>
      <c r="H415" s="16">
        <v>0</v>
      </c>
      <c r="I415" s="19">
        <f>I416</f>
        <v>36962.030000000006</v>
      </c>
    </row>
    <row r="416" spans="3:9" ht="76.5" x14ac:dyDescent="0.25">
      <c r="C416" s="15" t="s">
        <v>253</v>
      </c>
      <c r="D416" s="16">
        <v>706</v>
      </c>
      <c r="E416" s="17">
        <v>7</v>
      </c>
      <c r="F416" s="17">
        <v>3</v>
      </c>
      <c r="G416" s="18" t="s">
        <v>254</v>
      </c>
      <c r="H416" s="16">
        <v>0</v>
      </c>
      <c r="I416" s="19">
        <f>I417+I436</f>
        <v>36962.030000000006</v>
      </c>
    </row>
    <row r="417" spans="3:9" ht="51" x14ac:dyDescent="0.25">
      <c r="C417" s="15" t="s">
        <v>255</v>
      </c>
      <c r="D417" s="16">
        <v>706</v>
      </c>
      <c r="E417" s="17">
        <v>7</v>
      </c>
      <c r="F417" s="17">
        <v>3</v>
      </c>
      <c r="G417" s="18" t="s">
        <v>256</v>
      </c>
      <c r="H417" s="16">
        <v>0</v>
      </c>
      <c r="I417" s="19">
        <f>I422+I429+I432+I418</f>
        <v>36769.630000000005</v>
      </c>
    </row>
    <row r="418" spans="3:9" ht="25.5" x14ac:dyDescent="0.25">
      <c r="C418" s="15" t="s">
        <v>356</v>
      </c>
      <c r="D418" s="16">
        <v>706</v>
      </c>
      <c r="E418" s="17">
        <v>7</v>
      </c>
      <c r="F418" s="17">
        <v>3</v>
      </c>
      <c r="G418" s="18" t="s">
        <v>357</v>
      </c>
      <c r="H418" s="16"/>
      <c r="I418" s="19">
        <f>I419</f>
        <v>14821.720000000001</v>
      </c>
    </row>
    <row r="419" spans="3:9" ht="178.5" x14ac:dyDescent="0.25">
      <c r="C419" s="15" t="s">
        <v>361</v>
      </c>
      <c r="D419" s="16">
        <v>706</v>
      </c>
      <c r="E419" s="17">
        <v>7</v>
      </c>
      <c r="F419" s="17">
        <v>3</v>
      </c>
      <c r="G419" s="18" t="s">
        <v>362</v>
      </c>
      <c r="H419" s="16">
        <v>0</v>
      </c>
      <c r="I419" s="19">
        <f>I420+I421</f>
        <v>14821.720000000001</v>
      </c>
    </row>
    <row r="420" spans="3:9" ht="76.5" x14ac:dyDescent="0.25">
      <c r="C420" s="15" t="s">
        <v>17</v>
      </c>
      <c r="D420" s="16">
        <v>706</v>
      </c>
      <c r="E420" s="17">
        <v>7</v>
      </c>
      <c r="F420" s="17">
        <v>3</v>
      </c>
      <c r="G420" s="18" t="s">
        <v>362</v>
      </c>
      <c r="H420" s="16" t="s">
        <v>18</v>
      </c>
      <c r="I420" s="19">
        <v>13208.95</v>
      </c>
    </row>
    <row r="421" spans="3:9" ht="38.25" x14ac:dyDescent="0.25">
      <c r="C421" s="15" t="s">
        <v>129</v>
      </c>
      <c r="D421" s="16">
        <v>706</v>
      </c>
      <c r="E421" s="17">
        <v>7</v>
      </c>
      <c r="F421" s="17">
        <v>3</v>
      </c>
      <c r="G421" s="18" t="s">
        <v>362</v>
      </c>
      <c r="H421" s="16" t="s">
        <v>130</v>
      </c>
      <c r="I421" s="19">
        <v>1612.77</v>
      </c>
    </row>
    <row r="422" spans="3:9" ht="25.5" x14ac:dyDescent="0.25">
      <c r="C422" s="15" t="s">
        <v>257</v>
      </c>
      <c r="D422" s="16">
        <v>706</v>
      </c>
      <c r="E422" s="17">
        <v>7</v>
      </c>
      <c r="F422" s="17">
        <v>3</v>
      </c>
      <c r="G422" s="18" t="s">
        <v>258</v>
      </c>
      <c r="H422" s="16">
        <v>0</v>
      </c>
      <c r="I422" s="19">
        <f>I423+I427+I425</f>
        <v>12909.400000000001</v>
      </c>
    </row>
    <row r="423" spans="3:9" ht="25.5" x14ac:dyDescent="0.25">
      <c r="C423" s="15" t="s">
        <v>112</v>
      </c>
      <c r="D423" s="16">
        <v>706</v>
      </c>
      <c r="E423" s="17">
        <v>7</v>
      </c>
      <c r="F423" s="17">
        <v>3</v>
      </c>
      <c r="G423" s="18" t="s">
        <v>383</v>
      </c>
      <c r="H423" s="16">
        <v>0</v>
      </c>
      <c r="I423" s="19">
        <f>I424</f>
        <v>11161.04</v>
      </c>
    </row>
    <row r="424" spans="3:9" ht="38.25" x14ac:dyDescent="0.25">
      <c r="C424" s="15" t="s">
        <v>129</v>
      </c>
      <c r="D424" s="16">
        <v>706</v>
      </c>
      <c r="E424" s="17">
        <v>7</v>
      </c>
      <c r="F424" s="17">
        <v>3</v>
      </c>
      <c r="G424" s="18" t="s">
        <v>383</v>
      </c>
      <c r="H424" s="16" t="s">
        <v>130</v>
      </c>
      <c r="I424" s="19">
        <v>11161.04</v>
      </c>
    </row>
    <row r="425" spans="3:9" ht="38.25" x14ac:dyDescent="0.25">
      <c r="C425" s="15" t="s">
        <v>384</v>
      </c>
      <c r="D425" s="16">
        <v>706</v>
      </c>
      <c r="E425" s="17">
        <v>7</v>
      </c>
      <c r="F425" s="17">
        <v>3</v>
      </c>
      <c r="G425" s="18" t="s">
        <v>385</v>
      </c>
      <c r="H425" s="16"/>
      <c r="I425" s="19">
        <f>I426</f>
        <v>975.35</v>
      </c>
    </row>
    <row r="426" spans="3:9" ht="38.25" x14ac:dyDescent="0.25">
      <c r="C426" s="15" t="s">
        <v>129</v>
      </c>
      <c r="D426" s="16">
        <v>706</v>
      </c>
      <c r="E426" s="17">
        <v>7</v>
      </c>
      <c r="F426" s="17">
        <v>3</v>
      </c>
      <c r="G426" s="18" t="s">
        <v>385</v>
      </c>
      <c r="H426" s="16">
        <v>600</v>
      </c>
      <c r="I426" s="19">
        <v>975.35</v>
      </c>
    </row>
    <row r="427" spans="3:9" ht="102" x14ac:dyDescent="0.25">
      <c r="C427" s="15" t="s">
        <v>259</v>
      </c>
      <c r="D427" s="16">
        <v>706</v>
      </c>
      <c r="E427" s="17">
        <v>7</v>
      </c>
      <c r="F427" s="17">
        <v>3</v>
      </c>
      <c r="G427" s="18" t="s">
        <v>260</v>
      </c>
      <c r="H427" s="16">
        <v>0</v>
      </c>
      <c r="I427" s="19">
        <f>I428</f>
        <v>773.01</v>
      </c>
    </row>
    <row r="428" spans="3:9" ht="38.25" x14ac:dyDescent="0.25">
      <c r="C428" s="15" t="s">
        <v>129</v>
      </c>
      <c r="D428" s="16">
        <v>706</v>
      </c>
      <c r="E428" s="17">
        <v>7</v>
      </c>
      <c r="F428" s="17">
        <v>3</v>
      </c>
      <c r="G428" s="18" t="s">
        <v>260</v>
      </c>
      <c r="H428" s="16" t="s">
        <v>130</v>
      </c>
      <c r="I428" s="19">
        <v>773.01</v>
      </c>
    </row>
    <row r="429" spans="3:9" ht="38.25" x14ac:dyDescent="0.25">
      <c r="C429" s="15" t="s">
        <v>345</v>
      </c>
      <c r="D429" s="16">
        <v>706</v>
      </c>
      <c r="E429" s="17">
        <v>7</v>
      </c>
      <c r="F429" s="17">
        <v>3</v>
      </c>
      <c r="G429" s="18" t="s">
        <v>346</v>
      </c>
      <c r="H429" s="16">
        <v>0</v>
      </c>
      <c r="I429" s="19">
        <f>I430</f>
        <v>1654.46</v>
      </c>
    </row>
    <row r="430" spans="3:9" ht="25.5" x14ac:dyDescent="0.25">
      <c r="C430" s="15" t="s">
        <v>347</v>
      </c>
      <c r="D430" s="16">
        <v>706</v>
      </c>
      <c r="E430" s="17">
        <v>7</v>
      </c>
      <c r="F430" s="17">
        <v>3</v>
      </c>
      <c r="G430" s="18" t="s">
        <v>348</v>
      </c>
      <c r="H430" s="16">
        <v>0</v>
      </c>
      <c r="I430" s="19">
        <f>I431</f>
        <v>1654.46</v>
      </c>
    </row>
    <row r="431" spans="3:9" ht="38.25" x14ac:dyDescent="0.25">
      <c r="C431" s="15" t="s">
        <v>129</v>
      </c>
      <c r="D431" s="16">
        <v>706</v>
      </c>
      <c r="E431" s="17">
        <v>7</v>
      </c>
      <c r="F431" s="17">
        <v>3</v>
      </c>
      <c r="G431" s="18" t="s">
        <v>348</v>
      </c>
      <c r="H431" s="16" t="s">
        <v>130</v>
      </c>
      <c r="I431" s="19">
        <v>1654.46</v>
      </c>
    </row>
    <row r="432" spans="3:9" ht="51" x14ac:dyDescent="0.25">
      <c r="C432" s="15" t="s">
        <v>386</v>
      </c>
      <c r="D432" s="16">
        <v>706</v>
      </c>
      <c r="E432" s="17">
        <v>7</v>
      </c>
      <c r="F432" s="17">
        <v>3</v>
      </c>
      <c r="G432" s="18" t="s">
        <v>387</v>
      </c>
      <c r="H432" s="16">
        <v>0</v>
      </c>
      <c r="I432" s="19">
        <f>I433</f>
        <v>7384.0499999999993</v>
      </c>
    </row>
    <row r="433" spans="3:9" ht="38.25" x14ac:dyDescent="0.25">
      <c r="C433" s="15" t="s">
        <v>388</v>
      </c>
      <c r="D433" s="16">
        <v>706</v>
      </c>
      <c r="E433" s="17">
        <v>7</v>
      </c>
      <c r="F433" s="17">
        <v>3</v>
      </c>
      <c r="G433" s="18" t="s">
        <v>389</v>
      </c>
      <c r="H433" s="16">
        <v>0</v>
      </c>
      <c r="I433" s="19">
        <f>I434+I435</f>
        <v>7384.0499999999993</v>
      </c>
    </row>
    <row r="434" spans="3:9" ht="38.25" x14ac:dyDescent="0.25">
      <c r="C434" s="15" t="s">
        <v>129</v>
      </c>
      <c r="D434" s="16">
        <v>706</v>
      </c>
      <c r="E434" s="17">
        <v>7</v>
      </c>
      <c r="F434" s="17">
        <v>3</v>
      </c>
      <c r="G434" s="18" t="s">
        <v>389</v>
      </c>
      <c r="H434" s="16" t="s">
        <v>130</v>
      </c>
      <c r="I434" s="19">
        <v>6795.86</v>
      </c>
    </row>
    <row r="435" spans="3:9" x14ac:dyDescent="0.25">
      <c r="C435" s="15" t="s">
        <v>21</v>
      </c>
      <c r="D435" s="16">
        <v>706</v>
      </c>
      <c r="E435" s="17">
        <v>7</v>
      </c>
      <c r="F435" s="17">
        <v>3</v>
      </c>
      <c r="G435" s="18" t="s">
        <v>389</v>
      </c>
      <c r="H435" s="16" t="s">
        <v>22</v>
      </c>
      <c r="I435" s="19">
        <v>588.19000000000005</v>
      </c>
    </row>
    <row r="436" spans="3:9" ht="63.75" x14ac:dyDescent="0.25">
      <c r="C436" s="15" t="s">
        <v>349</v>
      </c>
      <c r="D436" s="16">
        <v>706</v>
      </c>
      <c r="E436" s="17">
        <v>7</v>
      </c>
      <c r="F436" s="17">
        <v>3</v>
      </c>
      <c r="G436" s="18" t="s">
        <v>350</v>
      </c>
      <c r="H436" s="16">
        <v>0</v>
      </c>
      <c r="I436" s="19">
        <f t="shared" ref="I436:I438" si="28">I437</f>
        <v>192.4</v>
      </c>
    </row>
    <row r="437" spans="3:9" ht="38.25" x14ac:dyDescent="0.25">
      <c r="C437" s="15" t="s">
        <v>351</v>
      </c>
      <c r="D437" s="16">
        <v>706</v>
      </c>
      <c r="E437" s="17">
        <v>7</v>
      </c>
      <c r="F437" s="17">
        <v>3</v>
      </c>
      <c r="G437" s="18" t="s">
        <v>352</v>
      </c>
      <c r="H437" s="16">
        <v>0</v>
      </c>
      <c r="I437" s="19">
        <f t="shared" si="28"/>
        <v>192.4</v>
      </c>
    </row>
    <row r="438" spans="3:9" ht="25.5" x14ac:dyDescent="0.25">
      <c r="C438" s="15" t="s">
        <v>353</v>
      </c>
      <c r="D438" s="16">
        <v>706</v>
      </c>
      <c r="E438" s="17">
        <v>7</v>
      </c>
      <c r="F438" s="17">
        <v>3</v>
      </c>
      <c r="G438" s="18" t="s">
        <v>354</v>
      </c>
      <c r="H438" s="16">
        <v>0</v>
      </c>
      <c r="I438" s="19">
        <f t="shared" si="28"/>
        <v>192.4</v>
      </c>
    </row>
    <row r="439" spans="3:9" ht="38.25" x14ac:dyDescent="0.25">
      <c r="C439" s="15" t="s">
        <v>129</v>
      </c>
      <c r="D439" s="16">
        <v>706</v>
      </c>
      <c r="E439" s="17">
        <v>7</v>
      </c>
      <c r="F439" s="17">
        <v>3</v>
      </c>
      <c r="G439" s="18" t="s">
        <v>354</v>
      </c>
      <c r="H439" s="16" t="s">
        <v>130</v>
      </c>
      <c r="I439" s="19">
        <v>192.4</v>
      </c>
    </row>
    <row r="440" spans="3:9" x14ac:dyDescent="0.25">
      <c r="C440" s="15" t="s">
        <v>390</v>
      </c>
      <c r="D440" s="16">
        <v>706</v>
      </c>
      <c r="E440" s="17">
        <v>7</v>
      </c>
      <c r="F440" s="17">
        <v>9</v>
      </c>
      <c r="G440" s="18" t="s">
        <v>8</v>
      </c>
      <c r="H440" s="16">
        <v>0</v>
      </c>
      <c r="I440" s="19">
        <f>I441</f>
        <v>26321.119999999999</v>
      </c>
    </row>
    <row r="441" spans="3:9" ht="76.5" x14ac:dyDescent="0.25">
      <c r="C441" s="15" t="s">
        <v>253</v>
      </c>
      <c r="D441" s="16">
        <v>706</v>
      </c>
      <c r="E441" s="17">
        <v>7</v>
      </c>
      <c r="F441" s="17">
        <v>9</v>
      </c>
      <c r="G441" s="18" t="s">
        <v>254</v>
      </c>
      <c r="H441" s="16">
        <v>0</v>
      </c>
      <c r="I441" s="19">
        <f>I442+I456+I460</f>
        <v>26321.119999999999</v>
      </c>
    </row>
    <row r="442" spans="3:9" ht="51" x14ac:dyDescent="0.25">
      <c r="C442" s="15" t="s">
        <v>255</v>
      </c>
      <c r="D442" s="16">
        <v>706</v>
      </c>
      <c r="E442" s="17">
        <v>7</v>
      </c>
      <c r="F442" s="17">
        <v>9</v>
      </c>
      <c r="G442" s="18" t="s">
        <v>256</v>
      </c>
      <c r="H442" s="16">
        <v>0</v>
      </c>
      <c r="I442" s="19">
        <f>I443+I453</f>
        <v>11047.65</v>
      </c>
    </row>
    <row r="443" spans="3:9" ht="38.25" x14ac:dyDescent="0.25">
      <c r="C443" s="15" t="s">
        <v>391</v>
      </c>
      <c r="D443" s="16">
        <v>706</v>
      </c>
      <c r="E443" s="17">
        <v>7</v>
      </c>
      <c r="F443" s="17">
        <v>9</v>
      </c>
      <c r="G443" s="18" t="s">
        <v>392</v>
      </c>
      <c r="H443" s="16">
        <v>0</v>
      </c>
      <c r="I443" s="19">
        <f>I444+I446+I448</f>
        <v>10787.65</v>
      </c>
    </row>
    <row r="444" spans="3:9" ht="25.5" x14ac:dyDescent="0.25">
      <c r="C444" s="15" t="s">
        <v>112</v>
      </c>
      <c r="D444" s="16">
        <v>706</v>
      </c>
      <c r="E444" s="17">
        <v>7</v>
      </c>
      <c r="F444" s="17">
        <v>9</v>
      </c>
      <c r="G444" s="18" t="s">
        <v>393</v>
      </c>
      <c r="H444" s="16">
        <v>0</v>
      </c>
      <c r="I444" s="19">
        <f>I445</f>
        <v>5003.51</v>
      </c>
    </row>
    <row r="445" spans="3:9" ht="38.25" x14ac:dyDescent="0.25">
      <c r="C445" s="15" t="s">
        <v>129</v>
      </c>
      <c r="D445" s="16">
        <v>706</v>
      </c>
      <c r="E445" s="17">
        <v>7</v>
      </c>
      <c r="F445" s="17">
        <v>9</v>
      </c>
      <c r="G445" s="18" t="s">
        <v>393</v>
      </c>
      <c r="H445" s="16" t="s">
        <v>130</v>
      </c>
      <c r="I445" s="19">
        <v>5003.51</v>
      </c>
    </row>
    <row r="446" spans="3:9" ht="102" x14ac:dyDescent="0.25">
      <c r="C446" s="15" t="s">
        <v>259</v>
      </c>
      <c r="D446" s="16">
        <v>706</v>
      </c>
      <c r="E446" s="17">
        <v>7</v>
      </c>
      <c r="F446" s="17">
        <v>9</v>
      </c>
      <c r="G446" s="18" t="s">
        <v>394</v>
      </c>
      <c r="H446" s="16">
        <v>0</v>
      </c>
      <c r="I446" s="19">
        <f>I447</f>
        <v>170</v>
      </c>
    </row>
    <row r="447" spans="3:9" ht="38.25" x14ac:dyDescent="0.25">
      <c r="C447" s="15" t="s">
        <v>129</v>
      </c>
      <c r="D447" s="16">
        <v>706</v>
      </c>
      <c r="E447" s="17">
        <v>7</v>
      </c>
      <c r="F447" s="17">
        <v>9</v>
      </c>
      <c r="G447" s="18" t="s">
        <v>394</v>
      </c>
      <c r="H447" s="16" t="s">
        <v>130</v>
      </c>
      <c r="I447" s="19">
        <v>170</v>
      </c>
    </row>
    <row r="448" spans="3:9" ht="25.5" x14ac:dyDescent="0.25">
      <c r="C448" s="15" t="s">
        <v>395</v>
      </c>
      <c r="D448" s="16">
        <v>706</v>
      </c>
      <c r="E448" s="17">
        <v>7</v>
      </c>
      <c r="F448" s="17">
        <v>9</v>
      </c>
      <c r="G448" s="18" t="s">
        <v>396</v>
      </c>
      <c r="H448" s="16">
        <v>0</v>
      </c>
      <c r="I448" s="19">
        <f>I449+I450+I451+I452</f>
        <v>5614.1399999999994</v>
      </c>
    </row>
    <row r="449" spans="3:9" ht="76.5" x14ac:dyDescent="0.25">
      <c r="C449" s="15" t="s">
        <v>17</v>
      </c>
      <c r="D449" s="16">
        <v>706</v>
      </c>
      <c r="E449" s="17">
        <v>7</v>
      </c>
      <c r="F449" s="17">
        <v>9</v>
      </c>
      <c r="G449" s="18" t="s">
        <v>396</v>
      </c>
      <c r="H449" s="16" t="s">
        <v>18</v>
      </c>
      <c r="I449" s="19">
        <v>29.4</v>
      </c>
    </row>
    <row r="450" spans="3:9" ht="38.25" x14ac:dyDescent="0.25">
      <c r="C450" s="15" t="s">
        <v>19</v>
      </c>
      <c r="D450" s="16">
        <v>706</v>
      </c>
      <c r="E450" s="17">
        <v>7</v>
      </c>
      <c r="F450" s="17">
        <v>9</v>
      </c>
      <c r="G450" s="18" t="s">
        <v>396</v>
      </c>
      <c r="H450" s="16" t="s">
        <v>20</v>
      </c>
      <c r="I450" s="19">
        <v>2217.4299999999998</v>
      </c>
    </row>
    <row r="451" spans="3:9" ht="25.5" x14ac:dyDescent="0.25">
      <c r="C451" s="15" t="s">
        <v>100</v>
      </c>
      <c r="D451" s="16">
        <v>706</v>
      </c>
      <c r="E451" s="17">
        <v>7</v>
      </c>
      <c r="F451" s="17">
        <v>9</v>
      </c>
      <c r="G451" s="18" t="s">
        <v>396</v>
      </c>
      <c r="H451" s="16" t="s">
        <v>101</v>
      </c>
      <c r="I451" s="19">
        <v>1794.1</v>
      </c>
    </row>
    <row r="452" spans="3:9" ht="38.25" x14ac:dyDescent="0.25">
      <c r="C452" s="15" t="s">
        <v>129</v>
      </c>
      <c r="D452" s="16">
        <v>706</v>
      </c>
      <c r="E452" s="17">
        <v>7</v>
      </c>
      <c r="F452" s="17">
        <v>9</v>
      </c>
      <c r="G452" s="18" t="s">
        <v>396</v>
      </c>
      <c r="H452" s="16" t="s">
        <v>130</v>
      </c>
      <c r="I452" s="19">
        <v>1573.21</v>
      </c>
    </row>
    <row r="453" spans="3:9" ht="38.25" x14ac:dyDescent="0.25">
      <c r="C453" s="15" t="s">
        <v>345</v>
      </c>
      <c r="D453" s="16">
        <v>706</v>
      </c>
      <c r="E453" s="17">
        <v>7</v>
      </c>
      <c r="F453" s="17">
        <v>9</v>
      </c>
      <c r="G453" s="18" t="s">
        <v>346</v>
      </c>
      <c r="H453" s="16">
        <v>0</v>
      </c>
      <c r="I453" s="19">
        <f>I454</f>
        <v>260</v>
      </c>
    </row>
    <row r="454" spans="3:9" ht="25.5" x14ac:dyDescent="0.25">
      <c r="C454" s="15" t="s">
        <v>347</v>
      </c>
      <c r="D454" s="16">
        <v>706</v>
      </c>
      <c r="E454" s="17">
        <v>7</v>
      </c>
      <c r="F454" s="17">
        <v>9</v>
      </c>
      <c r="G454" s="18" t="s">
        <v>348</v>
      </c>
      <c r="H454" s="16">
        <v>0</v>
      </c>
      <c r="I454" s="19">
        <f>I455</f>
        <v>260</v>
      </c>
    </row>
    <row r="455" spans="3:9" ht="38.25" x14ac:dyDescent="0.25">
      <c r="C455" s="15" t="s">
        <v>129</v>
      </c>
      <c r="D455" s="16">
        <v>706</v>
      </c>
      <c r="E455" s="17">
        <v>7</v>
      </c>
      <c r="F455" s="17">
        <v>9</v>
      </c>
      <c r="G455" s="18" t="s">
        <v>348</v>
      </c>
      <c r="H455" s="16" t="s">
        <v>130</v>
      </c>
      <c r="I455" s="19">
        <v>260</v>
      </c>
    </row>
    <row r="456" spans="3:9" ht="63.75" x14ac:dyDescent="0.25">
      <c r="C456" s="15" t="s">
        <v>349</v>
      </c>
      <c r="D456" s="16">
        <v>706</v>
      </c>
      <c r="E456" s="17">
        <v>7</v>
      </c>
      <c r="F456" s="17">
        <v>9</v>
      </c>
      <c r="G456" s="18" t="s">
        <v>350</v>
      </c>
      <c r="H456" s="16">
        <v>0</v>
      </c>
      <c r="I456" s="19">
        <f t="shared" ref="I456:I458" si="29">I457</f>
        <v>88</v>
      </c>
    </row>
    <row r="457" spans="3:9" ht="38.25" x14ac:dyDescent="0.25">
      <c r="C457" s="15" t="s">
        <v>351</v>
      </c>
      <c r="D457" s="16">
        <v>706</v>
      </c>
      <c r="E457" s="17">
        <v>7</v>
      </c>
      <c r="F457" s="17">
        <v>9</v>
      </c>
      <c r="G457" s="18" t="s">
        <v>352</v>
      </c>
      <c r="H457" s="16">
        <v>0</v>
      </c>
      <c r="I457" s="19">
        <f t="shared" si="29"/>
        <v>88</v>
      </c>
    </row>
    <row r="458" spans="3:9" ht="25.5" x14ac:dyDescent="0.25">
      <c r="C458" s="15" t="s">
        <v>353</v>
      </c>
      <c r="D458" s="16">
        <v>706</v>
      </c>
      <c r="E458" s="17">
        <v>7</v>
      </c>
      <c r="F458" s="17">
        <v>9</v>
      </c>
      <c r="G458" s="18" t="s">
        <v>354</v>
      </c>
      <c r="H458" s="16">
        <v>0</v>
      </c>
      <c r="I458" s="19">
        <f t="shared" si="29"/>
        <v>88</v>
      </c>
    </row>
    <row r="459" spans="3:9" ht="38.25" x14ac:dyDescent="0.25">
      <c r="C459" s="15" t="s">
        <v>129</v>
      </c>
      <c r="D459" s="16">
        <v>706</v>
      </c>
      <c r="E459" s="17">
        <v>7</v>
      </c>
      <c r="F459" s="17">
        <v>9</v>
      </c>
      <c r="G459" s="18" t="s">
        <v>354</v>
      </c>
      <c r="H459" s="16" t="s">
        <v>130</v>
      </c>
      <c r="I459" s="19">
        <v>88</v>
      </c>
    </row>
    <row r="460" spans="3:9" ht="89.25" x14ac:dyDescent="0.25">
      <c r="C460" s="15" t="s">
        <v>397</v>
      </c>
      <c r="D460" s="16">
        <v>706</v>
      </c>
      <c r="E460" s="17">
        <v>7</v>
      </c>
      <c r="F460" s="17">
        <v>9</v>
      </c>
      <c r="G460" s="18" t="s">
        <v>398</v>
      </c>
      <c r="H460" s="16">
        <v>0</v>
      </c>
      <c r="I460" s="19">
        <f>I461+I474+I478</f>
        <v>15185.47</v>
      </c>
    </row>
    <row r="461" spans="3:9" ht="25.5" x14ac:dyDescent="0.25">
      <c r="C461" s="15" t="s">
        <v>133</v>
      </c>
      <c r="D461" s="16">
        <v>706</v>
      </c>
      <c r="E461" s="17">
        <v>7</v>
      </c>
      <c r="F461" s="17">
        <v>9</v>
      </c>
      <c r="G461" s="18" t="s">
        <v>399</v>
      </c>
      <c r="H461" s="16">
        <v>0</v>
      </c>
      <c r="I461" s="19">
        <f>I462+I466+I468+I470+I472</f>
        <v>6091.66</v>
      </c>
    </row>
    <row r="462" spans="3:9" ht="25.5" x14ac:dyDescent="0.25">
      <c r="C462" s="15" t="s">
        <v>15</v>
      </c>
      <c r="D462" s="16">
        <v>706</v>
      </c>
      <c r="E462" s="17">
        <v>7</v>
      </c>
      <c r="F462" s="17">
        <v>9</v>
      </c>
      <c r="G462" s="18" t="s">
        <v>400</v>
      </c>
      <c r="H462" s="16">
        <v>0</v>
      </c>
      <c r="I462" s="19">
        <f>I463+I464+I465</f>
        <v>776.6099999999999</v>
      </c>
    </row>
    <row r="463" spans="3:9" ht="76.5" x14ac:dyDescent="0.25">
      <c r="C463" s="15" t="s">
        <v>17</v>
      </c>
      <c r="D463" s="16">
        <v>706</v>
      </c>
      <c r="E463" s="17">
        <v>7</v>
      </c>
      <c r="F463" s="17">
        <v>9</v>
      </c>
      <c r="G463" s="18" t="s">
        <v>400</v>
      </c>
      <c r="H463" s="16" t="s">
        <v>18</v>
      </c>
      <c r="I463" s="19">
        <v>208.32</v>
      </c>
    </row>
    <row r="464" spans="3:9" ht="38.25" x14ac:dyDescent="0.25">
      <c r="C464" s="15" t="s">
        <v>19</v>
      </c>
      <c r="D464" s="16">
        <v>706</v>
      </c>
      <c r="E464" s="17">
        <v>7</v>
      </c>
      <c r="F464" s="17">
        <v>9</v>
      </c>
      <c r="G464" s="18" t="s">
        <v>400</v>
      </c>
      <c r="H464" s="16" t="s">
        <v>20</v>
      </c>
      <c r="I464" s="19">
        <v>516.74</v>
      </c>
    </row>
    <row r="465" spans="3:9" x14ac:dyDescent="0.25">
      <c r="C465" s="15" t="s">
        <v>21</v>
      </c>
      <c r="D465" s="16">
        <v>706</v>
      </c>
      <c r="E465" s="17">
        <v>7</v>
      </c>
      <c r="F465" s="17">
        <v>9</v>
      </c>
      <c r="G465" s="18" t="s">
        <v>400</v>
      </c>
      <c r="H465" s="16" t="s">
        <v>22</v>
      </c>
      <c r="I465" s="19">
        <v>51.55</v>
      </c>
    </row>
    <row r="466" spans="3:9" ht="38.25" x14ac:dyDescent="0.25">
      <c r="C466" s="15" t="s">
        <v>23</v>
      </c>
      <c r="D466" s="16">
        <v>706</v>
      </c>
      <c r="E466" s="17">
        <v>7</v>
      </c>
      <c r="F466" s="17">
        <v>9</v>
      </c>
      <c r="G466" s="18" t="s">
        <v>401</v>
      </c>
      <c r="H466" s="16">
        <v>0</v>
      </c>
      <c r="I466" s="19">
        <f>I467</f>
        <v>5023.83</v>
      </c>
    </row>
    <row r="467" spans="3:9" ht="76.5" x14ac:dyDescent="0.25">
      <c r="C467" s="15" t="s">
        <v>17</v>
      </c>
      <c r="D467" s="16">
        <v>706</v>
      </c>
      <c r="E467" s="17">
        <v>7</v>
      </c>
      <c r="F467" s="17">
        <v>9</v>
      </c>
      <c r="G467" s="18" t="s">
        <v>401</v>
      </c>
      <c r="H467" s="16" t="s">
        <v>18</v>
      </c>
      <c r="I467" s="19">
        <v>5023.83</v>
      </c>
    </row>
    <row r="468" spans="3:9" ht="76.5" x14ac:dyDescent="0.25">
      <c r="C468" s="15" t="s">
        <v>25</v>
      </c>
      <c r="D468" s="16">
        <v>706</v>
      </c>
      <c r="E468" s="17">
        <v>7</v>
      </c>
      <c r="F468" s="17">
        <v>9</v>
      </c>
      <c r="G468" s="18" t="s">
        <v>402</v>
      </c>
      <c r="H468" s="16">
        <v>0</v>
      </c>
      <c r="I468" s="19">
        <f>I469</f>
        <v>121.22</v>
      </c>
    </row>
    <row r="469" spans="3:9" ht="38.25" x14ac:dyDescent="0.25">
      <c r="C469" s="15" t="s">
        <v>19</v>
      </c>
      <c r="D469" s="16">
        <v>706</v>
      </c>
      <c r="E469" s="17">
        <v>7</v>
      </c>
      <c r="F469" s="17">
        <v>9</v>
      </c>
      <c r="G469" s="18" t="s">
        <v>402</v>
      </c>
      <c r="H469" s="16" t="s">
        <v>20</v>
      </c>
      <c r="I469" s="19">
        <v>121.22</v>
      </c>
    </row>
    <row r="470" spans="3:9" ht="38.25" x14ac:dyDescent="0.25">
      <c r="C470" s="15" t="s">
        <v>403</v>
      </c>
      <c r="D470" s="16">
        <v>706</v>
      </c>
      <c r="E470" s="17">
        <v>7</v>
      </c>
      <c r="F470" s="17">
        <v>9</v>
      </c>
      <c r="G470" s="18" t="s">
        <v>404</v>
      </c>
      <c r="H470" s="16">
        <v>0</v>
      </c>
      <c r="I470" s="19">
        <f>I471</f>
        <v>120</v>
      </c>
    </row>
    <row r="471" spans="3:9" ht="25.5" x14ac:dyDescent="0.25">
      <c r="C471" s="15" t="s">
        <v>100</v>
      </c>
      <c r="D471" s="16">
        <v>706</v>
      </c>
      <c r="E471" s="17">
        <v>7</v>
      </c>
      <c r="F471" s="17">
        <v>9</v>
      </c>
      <c r="G471" s="18" t="s">
        <v>404</v>
      </c>
      <c r="H471" s="16" t="s">
        <v>101</v>
      </c>
      <c r="I471" s="19">
        <v>120</v>
      </c>
    </row>
    <row r="472" spans="3:9" ht="51" x14ac:dyDescent="0.25">
      <c r="C472" s="15" t="s">
        <v>405</v>
      </c>
      <c r="D472" s="16">
        <v>706</v>
      </c>
      <c r="E472" s="17">
        <v>7</v>
      </c>
      <c r="F472" s="17">
        <v>9</v>
      </c>
      <c r="G472" s="18" t="s">
        <v>406</v>
      </c>
      <c r="H472" s="16">
        <v>0</v>
      </c>
      <c r="I472" s="19">
        <f>I473</f>
        <v>50</v>
      </c>
    </row>
    <row r="473" spans="3:9" ht="76.5" x14ac:dyDescent="0.25">
      <c r="C473" s="15" t="s">
        <v>17</v>
      </c>
      <c r="D473" s="16">
        <v>706</v>
      </c>
      <c r="E473" s="17">
        <v>7</v>
      </c>
      <c r="F473" s="17">
        <v>9</v>
      </c>
      <c r="G473" s="18" t="s">
        <v>406</v>
      </c>
      <c r="H473" s="16" t="s">
        <v>18</v>
      </c>
      <c r="I473" s="19">
        <v>50</v>
      </c>
    </row>
    <row r="474" spans="3:9" ht="38.25" x14ac:dyDescent="0.25">
      <c r="C474" s="15" t="s">
        <v>407</v>
      </c>
      <c r="D474" s="16">
        <v>706</v>
      </c>
      <c r="E474" s="17">
        <v>7</v>
      </c>
      <c r="F474" s="17">
        <v>9</v>
      </c>
      <c r="G474" s="18" t="s">
        <v>408</v>
      </c>
      <c r="H474" s="16">
        <v>0</v>
      </c>
      <c r="I474" s="19">
        <f>I475</f>
        <v>1790.41</v>
      </c>
    </row>
    <row r="475" spans="3:9" ht="38.25" x14ac:dyDescent="0.25">
      <c r="C475" s="15" t="s">
        <v>409</v>
      </c>
      <c r="D475" s="16">
        <v>706</v>
      </c>
      <c r="E475" s="17">
        <v>7</v>
      </c>
      <c r="F475" s="17">
        <v>9</v>
      </c>
      <c r="G475" s="18" t="s">
        <v>410</v>
      </c>
      <c r="H475" s="16">
        <v>0</v>
      </c>
      <c r="I475" s="19">
        <f>I476+I477</f>
        <v>1790.41</v>
      </c>
    </row>
    <row r="476" spans="3:9" ht="76.5" x14ac:dyDescent="0.25">
      <c r="C476" s="15" t="s">
        <v>17</v>
      </c>
      <c r="D476" s="16">
        <v>706</v>
      </c>
      <c r="E476" s="17">
        <v>7</v>
      </c>
      <c r="F476" s="17">
        <v>9</v>
      </c>
      <c r="G476" s="18" t="s">
        <v>410</v>
      </c>
      <c r="H476" s="16" t="s">
        <v>18</v>
      </c>
      <c r="I476" s="19">
        <v>1562.43</v>
      </c>
    </row>
    <row r="477" spans="3:9" ht="38.25" x14ac:dyDescent="0.25">
      <c r="C477" s="15" t="s">
        <v>19</v>
      </c>
      <c r="D477" s="16">
        <v>706</v>
      </c>
      <c r="E477" s="17">
        <v>7</v>
      </c>
      <c r="F477" s="17">
        <v>9</v>
      </c>
      <c r="G477" s="18" t="s">
        <v>410</v>
      </c>
      <c r="H477" s="16" t="s">
        <v>20</v>
      </c>
      <c r="I477" s="19">
        <v>227.98</v>
      </c>
    </row>
    <row r="478" spans="3:9" ht="38.25" x14ac:dyDescent="0.25">
      <c r="C478" s="15" t="s">
        <v>411</v>
      </c>
      <c r="D478" s="16">
        <v>706</v>
      </c>
      <c r="E478" s="17">
        <v>7</v>
      </c>
      <c r="F478" s="17">
        <v>9</v>
      </c>
      <c r="G478" s="18" t="s">
        <v>412</v>
      </c>
      <c r="H478" s="16">
        <v>0</v>
      </c>
      <c r="I478" s="19">
        <f>I479</f>
        <v>7303.4</v>
      </c>
    </row>
    <row r="479" spans="3:9" ht="25.5" x14ac:dyDescent="0.25">
      <c r="C479" s="15" t="s">
        <v>112</v>
      </c>
      <c r="D479" s="16">
        <v>706</v>
      </c>
      <c r="E479" s="17">
        <v>7</v>
      </c>
      <c r="F479" s="17">
        <v>9</v>
      </c>
      <c r="G479" s="18" t="s">
        <v>413</v>
      </c>
      <c r="H479" s="16">
        <v>0</v>
      </c>
      <c r="I479" s="19">
        <f>I480+I481+I482</f>
        <v>7303.4</v>
      </c>
    </row>
    <row r="480" spans="3:9" ht="76.5" x14ac:dyDescent="0.25">
      <c r="C480" s="15" t="s">
        <v>17</v>
      </c>
      <c r="D480" s="16">
        <v>706</v>
      </c>
      <c r="E480" s="17">
        <v>7</v>
      </c>
      <c r="F480" s="17">
        <v>9</v>
      </c>
      <c r="G480" s="18" t="s">
        <v>413</v>
      </c>
      <c r="H480" s="16" t="s">
        <v>18</v>
      </c>
      <c r="I480" s="19">
        <v>7082.48</v>
      </c>
    </row>
    <row r="481" spans="3:9" ht="38.25" x14ac:dyDescent="0.25">
      <c r="C481" s="15" t="s">
        <v>19</v>
      </c>
      <c r="D481" s="16">
        <v>706</v>
      </c>
      <c r="E481" s="17">
        <v>7</v>
      </c>
      <c r="F481" s="17">
        <v>9</v>
      </c>
      <c r="G481" s="18" t="s">
        <v>413</v>
      </c>
      <c r="H481" s="16" t="s">
        <v>20</v>
      </c>
      <c r="I481" s="19">
        <v>205.92</v>
      </c>
    </row>
    <row r="482" spans="3:9" x14ac:dyDescent="0.25">
      <c r="C482" s="15" t="s">
        <v>21</v>
      </c>
      <c r="D482" s="16">
        <v>706</v>
      </c>
      <c r="E482" s="17">
        <v>7</v>
      </c>
      <c r="F482" s="17">
        <v>9</v>
      </c>
      <c r="G482" s="18" t="s">
        <v>413</v>
      </c>
      <c r="H482" s="16" t="s">
        <v>22</v>
      </c>
      <c r="I482" s="19">
        <v>15</v>
      </c>
    </row>
    <row r="483" spans="3:9" x14ac:dyDescent="0.25">
      <c r="C483" s="15" t="s">
        <v>279</v>
      </c>
      <c r="D483" s="16">
        <v>706</v>
      </c>
      <c r="E483" s="17">
        <v>10</v>
      </c>
      <c r="F483" s="17">
        <v>0</v>
      </c>
      <c r="G483" s="18" t="s">
        <v>8</v>
      </c>
      <c r="H483" s="16">
        <v>0</v>
      </c>
      <c r="I483" s="19">
        <f>I484</f>
        <v>5161.6000000000004</v>
      </c>
    </row>
    <row r="484" spans="3:9" x14ac:dyDescent="0.25">
      <c r="C484" s="15" t="s">
        <v>280</v>
      </c>
      <c r="D484" s="16">
        <v>706</v>
      </c>
      <c r="E484" s="17">
        <v>10</v>
      </c>
      <c r="F484" s="17">
        <v>4</v>
      </c>
      <c r="G484" s="18" t="s">
        <v>8</v>
      </c>
      <c r="H484" s="16">
        <v>0</v>
      </c>
      <c r="I484" s="19">
        <f>I485</f>
        <v>5161.6000000000004</v>
      </c>
    </row>
    <row r="485" spans="3:9" ht="76.5" x14ac:dyDescent="0.25">
      <c r="C485" s="15" t="s">
        <v>253</v>
      </c>
      <c r="D485" s="16">
        <v>706</v>
      </c>
      <c r="E485" s="17">
        <v>10</v>
      </c>
      <c r="F485" s="17">
        <v>4</v>
      </c>
      <c r="G485" s="18" t="s">
        <v>254</v>
      </c>
      <c r="H485" s="16">
        <v>0</v>
      </c>
      <c r="I485" s="19">
        <f>I486+I491</f>
        <v>5161.6000000000004</v>
      </c>
    </row>
    <row r="486" spans="3:9" ht="51" x14ac:dyDescent="0.25">
      <c r="C486" s="15" t="s">
        <v>255</v>
      </c>
      <c r="D486" s="16">
        <v>706</v>
      </c>
      <c r="E486" s="17">
        <v>10</v>
      </c>
      <c r="F486" s="17">
        <v>4</v>
      </c>
      <c r="G486" s="18" t="s">
        <v>256</v>
      </c>
      <c r="H486" s="16">
        <v>0</v>
      </c>
      <c r="I486" s="19">
        <f>I487</f>
        <v>2572.67</v>
      </c>
    </row>
    <row r="487" spans="3:9" ht="38.25" x14ac:dyDescent="0.25">
      <c r="C487" s="15" t="s">
        <v>414</v>
      </c>
      <c r="D487" s="16">
        <v>706</v>
      </c>
      <c r="E487" s="17">
        <v>10</v>
      </c>
      <c r="F487" s="17">
        <v>4</v>
      </c>
      <c r="G487" s="18" t="s">
        <v>415</v>
      </c>
      <c r="H487" s="16">
        <v>0</v>
      </c>
      <c r="I487" s="19">
        <f>I488</f>
        <v>2572.67</v>
      </c>
    </row>
    <row r="488" spans="3:9" ht="89.25" x14ac:dyDescent="0.25">
      <c r="C488" s="15" t="s">
        <v>416</v>
      </c>
      <c r="D488" s="16">
        <v>706</v>
      </c>
      <c r="E488" s="17">
        <v>10</v>
      </c>
      <c r="F488" s="17">
        <v>4</v>
      </c>
      <c r="G488" s="18" t="s">
        <v>417</v>
      </c>
      <c r="H488" s="16">
        <v>0</v>
      </c>
      <c r="I488" s="19">
        <f>I489+I490</f>
        <v>2572.67</v>
      </c>
    </row>
    <row r="489" spans="3:9" ht="38.25" x14ac:dyDescent="0.25">
      <c r="C489" s="15" t="s">
        <v>19</v>
      </c>
      <c r="D489" s="16">
        <v>706</v>
      </c>
      <c r="E489" s="17">
        <v>10</v>
      </c>
      <c r="F489" s="17">
        <v>4</v>
      </c>
      <c r="G489" s="18" t="s">
        <v>417</v>
      </c>
      <c r="H489" s="16" t="s">
        <v>20</v>
      </c>
      <c r="I489" s="19">
        <v>38.590000000000003</v>
      </c>
    </row>
    <row r="490" spans="3:9" ht="25.5" x14ac:dyDescent="0.25">
      <c r="C490" s="15" t="s">
        <v>100</v>
      </c>
      <c r="D490" s="16">
        <v>706</v>
      </c>
      <c r="E490" s="17">
        <v>10</v>
      </c>
      <c r="F490" s="17">
        <v>4</v>
      </c>
      <c r="G490" s="18" t="s">
        <v>417</v>
      </c>
      <c r="H490" s="16" t="s">
        <v>101</v>
      </c>
      <c r="I490" s="19">
        <v>2534.08</v>
      </c>
    </row>
    <row r="491" spans="3:9" ht="89.25" x14ac:dyDescent="0.25">
      <c r="C491" s="15" t="s">
        <v>397</v>
      </c>
      <c r="D491" s="16">
        <v>706</v>
      </c>
      <c r="E491" s="17">
        <v>10</v>
      </c>
      <c r="F491" s="17">
        <v>4</v>
      </c>
      <c r="G491" s="18" t="s">
        <v>398</v>
      </c>
      <c r="H491" s="16">
        <v>0</v>
      </c>
      <c r="I491" s="19">
        <f t="shared" ref="I491:I493" si="30">I492</f>
        <v>2588.9299999999998</v>
      </c>
    </row>
    <row r="492" spans="3:9" ht="38.25" x14ac:dyDescent="0.25">
      <c r="C492" s="15" t="s">
        <v>407</v>
      </c>
      <c r="D492" s="16">
        <v>706</v>
      </c>
      <c r="E492" s="17">
        <v>10</v>
      </c>
      <c r="F492" s="17">
        <v>4</v>
      </c>
      <c r="G492" s="18" t="s">
        <v>408</v>
      </c>
      <c r="H492" s="16">
        <v>0</v>
      </c>
      <c r="I492" s="19">
        <f t="shared" si="30"/>
        <v>2588.9299999999998</v>
      </c>
    </row>
    <row r="493" spans="3:9" ht="25.5" x14ac:dyDescent="0.25">
      <c r="C493" s="15" t="s">
        <v>418</v>
      </c>
      <c r="D493" s="16">
        <v>706</v>
      </c>
      <c r="E493" s="17">
        <v>10</v>
      </c>
      <c r="F493" s="17">
        <v>4</v>
      </c>
      <c r="G493" s="18" t="s">
        <v>419</v>
      </c>
      <c r="H493" s="16">
        <v>0</v>
      </c>
      <c r="I493" s="19">
        <f t="shared" si="30"/>
        <v>2588.9299999999998</v>
      </c>
    </row>
    <row r="494" spans="3:9" ht="25.5" x14ac:dyDescent="0.25">
      <c r="C494" s="15" t="s">
        <v>100</v>
      </c>
      <c r="D494" s="16">
        <v>706</v>
      </c>
      <c r="E494" s="17">
        <v>10</v>
      </c>
      <c r="F494" s="17">
        <v>4</v>
      </c>
      <c r="G494" s="18" t="s">
        <v>419</v>
      </c>
      <c r="H494" s="16" t="s">
        <v>101</v>
      </c>
      <c r="I494" s="19">
        <v>2588.9299999999998</v>
      </c>
    </row>
    <row r="495" spans="3:9" ht="51" x14ac:dyDescent="0.25">
      <c r="C495" s="15" t="s">
        <v>420</v>
      </c>
      <c r="D495" s="16">
        <v>707</v>
      </c>
      <c r="E495" s="17">
        <v>0</v>
      </c>
      <c r="F495" s="17">
        <v>0</v>
      </c>
      <c r="G495" s="18" t="s">
        <v>8</v>
      </c>
      <c r="H495" s="16">
        <v>0</v>
      </c>
      <c r="I495" s="19">
        <f>I496+I507+I522</f>
        <v>154222.64000000001</v>
      </c>
    </row>
    <row r="496" spans="3:9" x14ac:dyDescent="0.25">
      <c r="C496" s="15" t="s">
        <v>9</v>
      </c>
      <c r="D496" s="16">
        <v>707</v>
      </c>
      <c r="E496" s="17">
        <v>1</v>
      </c>
      <c r="F496" s="17">
        <v>0</v>
      </c>
      <c r="G496" s="18" t="s">
        <v>8</v>
      </c>
      <c r="H496" s="16">
        <v>0</v>
      </c>
      <c r="I496" s="19">
        <f>I497</f>
        <v>76.959999999999994</v>
      </c>
    </row>
    <row r="497" spans="3:9" x14ac:dyDescent="0.25">
      <c r="C497" s="15" t="s">
        <v>29</v>
      </c>
      <c r="D497" s="16">
        <v>707</v>
      </c>
      <c r="E497" s="17">
        <v>1</v>
      </c>
      <c r="F497" s="17">
        <v>13</v>
      </c>
      <c r="G497" s="18" t="s">
        <v>8</v>
      </c>
      <c r="H497" s="16">
        <v>0</v>
      </c>
      <c r="I497" s="19">
        <f>I498</f>
        <v>76.959999999999994</v>
      </c>
    </row>
    <row r="498" spans="3:9" ht="76.5" x14ac:dyDescent="0.25">
      <c r="C498" s="15" t="s">
        <v>421</v>
      </c>
      <c r="D498" s="16">
        <v>707</v>
      </c>
      <c r="E498" s="17">
        <v>1</v>
      </c>
      <c r="F498" s="17">
        <v>13</v>
      </c>
      <c r="G498" s="18" t="s">
        <v>422</v>
      </c>
      <c r="H498" s="16">
        <v>0</v>
      </c>
      <c r="I498" s="19">
        <f>I499+I503</f>
        <v>76.959999999999994</v>
      </c>
    </row>
    <row r="499" spans="3:9" ht="51" x14ac:dyDescent="0.25">
      <c r="C499" s="15" t="s">
        <v>423</v>
      </c>
      <c r="D499" s="16">
        <v>707</v>
      </c>
      <c r="E499" s="17">
        <v>1</v>
      </c>
      <c r="F499" s="17">
        <v>13</v>
      </c>
      <c r="G499" s="18" t="s">
        <v>424</v>
      </c>
      <c r="H499" s="16">
        <v>0</v>
      </c>
      <c r="I499" s="19">
        <f t="shared" ref="I499:I501" si="31">I500</f>
        <v>72.8</v>
      </c>
    </row>
    <row r="500" spans="3:9" ht="25.5" x14ac:dyDescent="0.25">
      <c r="C500" s="15" t="s">
        <v>425</v>
      </c>
      <c r="D500" s="16">
        <v>707</v>
      </c>
      <c r="E500" s="17">
        <v>1</v>
      </c>
      <c r="F500" s="17">
        <v>13</v>
      </c>
      <c r="G500" s="18" t="s">
        <v>426</v>
      </c>
      <c r="H500" s="16">
        <v>0</v>
      </c>
      <c r="I500" s="19">
        <f t="shared" si="31"/>
        <v>72.8</v>
      </c>
    </row>
    <row r="501" spans="3:9" ht="25.5" x14ac:dyDescent="0.25">
      <c r="C501" s="15" t="s">
        <v>427</v>
      </c>
      <c r="D501" s="16">
        <v>707</v>
      </c>
      <c r="E501" s="17">
        <v>1</v>
      </c>
      <c r="F501" s="17">
        <v>13</v>
      </c>
      <c r="G501" s="18" t="s">
        <v>428</v>
      </c>
      <c r="H501" s="16">
        <v>0</v>
      </c>
      <c r="I501" s="19">
        <f t="shared" si="31"/>
        <v>72.8</v>
      </c>
    </row>
    <row r="502" spans="3:9" ht="38.25" x14ac:dyDescent="0.25">
      <c r="C502" s="15" t="s">
        <v>19</v>
      </c>
      <c r="D502" s="16">
        <v>707</v>
      </c>
      <c r="E502" s="17">
        <v>1</v>
      </c>
      <c r="F502" s="17">
        <v>13</v>
      </c>
      <c r="G502" s="18" t="s">
        <v>428</v>
      </c>
      <c r="H502" s="16" t="s">
        <v>20</v>
      </c>
      <c r="I502" s="19">
        <v>72.8</v>
      </c>
    </row>
    <row r="503" spans="3:9" ht="89.25" x14ac:dyDescent="0.25">
      <c r="C503" s="2" t="s">
        <v>429</v>
      </c>
      <c r="D503" s="9">
        <v>707</v>
      </c>
      <c r="E503" s="10">
        <v>1</v>
      </c>
      <c r="F503" s="10">
        <v>13</v>
      </c>
      <c r="G503" s="11" t="s">
        <v>430</v>
      </c>
      <c r="H503" s="9"/>
      <c r="I503" s="8">
        <f t="shared" ref="I503:I505" si="32">I504</f>
        <v>4.16</v>
      </c>
    </row>
    <row r="504" spans="3:9" ht="51" x14ac:dyDescent="0.25">
      <c r="C504" s="2" t="s">
        <v>431</v>
      </c>
      <c r="D504" s="9">
        <v>707</v>
      </c>
      <c r="E504" s="10">
        <v>1</v>
      </c>
      <c r="F504" s="10">
        <v>13</v>
      </c>
      <c r="G504" s="11" t="s">
        <v>432</v>
      </c>
      <c r="H504" s="9"/>
      <c r="I504" s="8">
        <f t="shared" si="32"/>
        <v>4.16</v>
      </c>
    </row>
    <row r="505" spans="3:9" ht="25.5" x14ac:dyDescent="0.25">
      <c r="C505" s="2" t="s">
        <v>27</v>
      </c>
      <c r="D505" s="9">
        <v>707</v>
      </c>
      <c r="E505" s="10">
        <v>1</v>
      </c>
      <c r="F505" s="10">
        <v>13</v>
      </c>
      <c r="G505" s="11" t="s">
        <v>433</v>
      </c>
      <c r="H505" s="9"/>
      <c r="I505" s="8">
        <f t="shared" si="32"/>
        <v>4.16</v>
      </c>
    </row>
    <row r="506" spans="3:9" ht="38.25" x14ac:dyDescent="0.25">
      <c r="C506" s="2" t="s">
        <v>19</v>
      </c>
      <c r="D506" s="9">
        <v>707</v>
      </c>
      <c r="E506" s="10">
        <v>1</v>
      </c>
      <c r="F506" s="10">
        <v>13</v>
      </c>
      <c r="G506" s="11" t="s">
        <v>433</v>
      </c>
      <c r="H506" s="9"/>
      <c r="I506" s="8">
        <v>4.16</v>
      </c>
    </row>
    <row r="507" spans="3:9" x14ac:dyDescent="0.25">
      <c r="C507" s="15" t="s">
        <v>251</v>
      </c>
      <c r="D507" s="16">
        <v>707</v>
      </c>
      <c r="E507" s="17">
        <v>7</v>
      </c>
      <c r="F507" s="17">
        <v>0</v>
      </c>
      <c r="G507" s="18" t="s">
        <v>8</v>
      </c>
      <c r="H507" s="16">
        <v>0</v>
      </c>
      <c r="I507" s="19">
        <f>I508</f>
        <v>16311.760000000002</v>
      </c>
    </row>
    <row r="508" spans="3:9" x14ac:dyDescent="0.25">
      <c r="C508" s="15" t="s">
        <v>252</v>
      </c>
      <c r="D508" s="16">
        <v>707</v>
      </c>
      <c r="E508" s="17">
        <v>7</v>
      </c>
      <c r="F508" s="17">
        <v>3</v>
      </c>
      <c r="G508" s="18" t="s">
        <v>8</v>
      </c>
      <c r="H508" s="16">
        <v>0</v>
      </c>
      <c r="I508" s="19">
        <f>I509</f>
        <v>16311.760000000002</v>
      </c>
    </row>
    <row r="509" spans="3:9" ht="76.5" x14ac:dyDescent="0.25">
      <c r="C509" s="15" t="s">
        <v>253</v>
      </c>
      <c r="D509" s="16">
        <v>707</v>
      </c>
      <c r="E509" s="17">
        <v>7</v>
      </c>
      <c r="F509" s="17">
        <v>3</v>
      </c>
      <c r="G509" s="18" t="s">
        <v>254</v>
      </c>
      <c r="H509" s="16">
        <v>0</v>
      </c>
      <c r="I509" s="19">
        <f>I510+I518</f>
        <v>16311.760000000002</v>
      </c>
    </row>
    <row r="510" spans="3:9" ht="51" x14ac:dyDescent="0.25">
      <c r="C510" s="15" t="s">
        <v>255</v>
      </c>
      <c r="D510" s="16">
        <v>707</v>
      </c>
      <c r="E510" s="17">
        <v>7</v>
      </c>
      <c r="F510" s="17">
        <v>3</v>
      </c>
      <c r="G510" s="18" t="s">
        <v>256</v>
      </c>
      <c r="H510" s="16">
        <v>0</v>
      </c>
      <c r="I510" s="19">
        <f>I511</f>
        <v>16274.320000000002</v>
      </c>
    </row>
    <row r="511" spans="3:9" ht="25.5" x14ac:dyDescent="0.25">
      <c r="C511" s="15" t="s">
        <v>257</v>
      </c>
      <c r="D511" s="16">
        <v>707</v>
      </c>
      <c r="E511" s="17">
        <v>7</v>
      </c>
      <c r="F511" s="17">
        <v>3</v>
      </c>
      <c r="G511" s="18" t="s">
        <v>258</v>
      </c>
      <c r="H511" s="16">
        <v>0</v>
      </c>
      <c r="I511" s="19">
        <f>I512+I514+I516</f>
        <v>16274.320000000002</v>
      </c>
    </row>
    <row r="512" spans="3:9" ht="25.5" x14ac:dyDescent="0.25">
      <c r="C512" s="15" t="s">
        <v>112</v>
      </c>
      <c r="D512" s="16">
        <v>707</v>
      </c>
      <c r="E512" s="17">
        <v>7</v>
      </c>
      <c r="F512" s="17">
        <v>3</v>
      </c>
      <c r="G512" s="18" t="s">
        <v>383</v>
      </c>
      <c r="H512" s="16">
        <v>0</v>
      </c>
      <c r="I512" s="19">
        <f>I513</f>
        <v>15613.12</v>
      </c>
    </row>
    <row r="513" spans="3:9" ht="38.25" x14ac:dyDescent="0.25">
      <c r="C513" s="15" t="s">
        <v>129</v>
      </c>
      <c r="D513" s="16">
        <v>707</v>
      </c>
      <c r="E513" s="17">
        <v>7</v>
      </c>
      <c r="F513" s="17">
        <v>3</v>
      </c>
      <c r="G513" s="18" t="s">
        <v>383</v>
      </c>
      <c r="H513" s="16" t="s">
        <v>130</v>
      </c>
      <c r="I513" s="19">
        <v>15613.12</v>
      </c>
    </row>
    <row r="514" spans="3:9" ht="102" x14ac:dyDescent="0.25">
      <c r="C514" s="15" t="s">
        <v>259</v>
      </c>
      <c r="D514" s="16">
        <v>707</v>
      </c>
      <c r="E514" s="17">
        <v>7</v>
      </c>
      <c r="F514" s="17">
        <v>3</v>
      </c>
      <c r="G514" s="18" t="s">
        <v>260</v>
      </c>
      <c r="H514" s="16">
        <v>0</v>
      </c>
      <c r="I514" s="19">
        <f>I515</f>
        <v>650</v>
      </c>
    </row>
    <row r="515" spans="3:9" ht="38.25" x14ac:dyDescent="0.25">
      <c r="C515" s="15" t="s">
        <v>129</v>
      </c>
      <c r="D515" s="16">
        <v>707</v>
      </c>
      <c r="E515" s="17">
        <v>7</v>
      </c>
      <c r="F515" s="17">
        <v>3</v>
      </c>
      <c r="G515" s="18" t="s">
        <v>260</v>
      </c>
      <c r="H515" s="16" t="s">
        <v>130</v>
      </c>
      <c r="I515" s="19">
        <v>650</v>
      </c>
    </row>
    <row r="516" spans="3:9" ht="51" x14ac:dyDescent="0.25">
      <c r="C516" s="2" t="s">
        <v>434</v>
      </c>
      <c r="D516" s="9">
        <v>707</v>
      </c>
      <c r="E516" s="10">
        <v>7</v>
      </c>
      <c r="F516" s="10">
        <v>3</v>
      </c>
      <c r="G516" s="11" t="s">
        <v>435</v>
      </c>
      <c r="H516" s="9"/>
      <c r="I516" s="8">
        <f>I517</f>
        <v>11.2</v>
      </c>
    </row>
    <row r="517" spans="3:9" ht="38.25" x14ac:dyDescent="0.25">
      <c r="C517" s="2" t="s">
        <v>129</v>
      </c>
      <c r="D517" s="9">
        <v>707</v>
      </c>
      <c r="E517" s="10">
        <v>7</v>
      </c>
      <c r="F517" s="10">
        <v>3</v>
      </c>
      <c r="G517" s="11" t="s">
        <v>435</v>
      </c>
      <c r="H517" s="9">
        <v>600</v>
      </c>
      <c r="I517" s="8">
        <v>11.2</v>
      </c>
    </row>
    <row r="518" spans="3:9" ht="63.75" x14ac:dyDescent="0.25">
      <c r="C518" s="15" t="s">
        <v>349</v>
      </c>
      <c r="D518" s="16">
        <v>707</v>
      </c>
      <c r="E518" s="17">
        <v>7</v>
      </c>
      <c r="F518" s="17">
        <v>3</v>
      </c>
      <c r="G518" s="18" t="s">
        <v>350</v>
      </c>
      <c r="H518" s="16">
        <v>0</v>
      </c>
      <c r="I518" s="19">
        <f t="shared" ref="I518:I520" si="33">I519</f>
        <v>37.44</v>
      </c>
    </row>
    <row r="519" spans="3:9" ht="38.25" x14ac:dyDescent="0.25">
      <c r="C519" s="15" t="s">
        <v>351</v>
      </c>
      <c r="D519" s="16">
        <v>707</v>
      </c>
      <c r="E519" s="17">
        <v>7</v>
      </c>
      <c r="F519" s="17">
        <v>3</v>
      </c>
      <c r="G519" s="18" t="s">
        <v>352</v>
      </c>
      <c r="H519" s="16">
        <v>0</v>
      </c>
      <c r="I519" s="19">
        <f t="shared" si="33"/>
        <v>37.44</v>
      </c>
    </row>
    <row r="520" spans="3:9" ht="25.5" x14ac:dyDescent="0.25">
      <c r="C520" s="15" t="s">
        <v>353</v>
      </c>
      <c r="D520" s="16">
        <v>707</v>
      </c>
      <c r="E520" s="17">
        <v>7</v>
      </c>
      <c r="F520" s="17">
        <v>3</v>
      </c>
      <c r="G520" s="18" t="s">
        <v>354</v>
      </c>
      <c r="H520" s="16">
        <v>0</v>
      </c>
      <c r="I520" s="19">
        <f t="shared" si="33"/>
        <v>37.44</v>
      </c>
    </row>
    <row r="521" spans="3:9" ht="38.25" x14ac:dyDescent="0.25">
      <c r="C521" s="15" t="s">
        <v>129</v>
      </c>
      <c r="D521" s="16">
        <v>707</v>
      </c>
      <c r="E521" s="17">
        <v>7</v>
      </c>
      <c r="F521" s="17">
        <v>3</v>
      </c>
      <c r="G521" s="18" t="s">
        <v>354</v>
      </c>
      <c r="H521" s="16" t="s">
        <v>130</v>
      </c>
      <c r="I521" s="19">
        <v>37.44</v>
      </c>
    </row>
    <row r="522" spans="3:9" x14ac:dyDescent="0.25">
      <c r="C522" s="15" t="s">
        <v>436</v>
      </c>
      <c r="D522" s="16">
        <v>707</v>
      </c>
      <c r="E522" s="17">
        <v>8</v>
      </c>
      <c r="F522" s="17">
        <v>0</v>
      </c>
      <c r="G522" s="18" t="s">
        <v>8</v>
      </c>
      <c r="H522" s="16">
        <v>0</v>
      </c>
      <c r="I522" s="19">
        <f>I523++I591</f>
        <v>137833.92000000001</v>
      </c>
    </row>
    <row r="523" spans="3:9" x14ac:dyDescent="0.25">
      <c r="C523" s="15" t="s">
        <v>437</v>
      </c>
      <c r="D523" s="16">
        <v>707</v>
      </c>
      <c r="E523" s="17">
        <v>8</v>
      </c>
      <c r="F523" s="17">
        <v>1</v>
      </c>
      <c r="G523" s="18" t="s">
        <v>8</v>
      </c>
      <c r="H523" s="16">
        <v>0</v>
      </c>
      <c r="I523" s="19">
        <f>I524+I529</f>
        <v>120603.83</v>
      </c>
    </row>
    <row r="524" spans="3:9" ht="76.5" x14ac:dyDescent="0.25">
      <c r="C524" s="15" t="s">
        <v>34</v>
      </c>
      <c r="D524" s="16">
        <v>707</v>
      </c>
      <c r="E524" s="17">
        <v>8</v>
      </c>
      <c r="F524" s="17">
        <v>1</v>
      </c>
      <c r="G524" s="18" t="s">
        <v>35</v>
      </c>
      <c r="H524" s="16">
        <v>0</v>
      </c>
      <c r="I524" s="19">
        <f t="shared" ref="I524:I527" si="34">I525</f>
        <v>23.1</v>
      </c>
    </row>
    <row r="525" spans="3:9" ht="51" x14ac:dyDescent="0.25">
      <c r="C525" s="15" t="s">
        <v>438</v>
      </c>
      <c r="D525" s="16">
        <v>707</v>
      </c>
      <c r="E525" s="17">
        <v>8</v>
      </c>
      <c r="F525" s="17">
        <v>1</v>
      </c>
      <c r="G525" s="18" t="s">
        <v>439</v>
      </c>
      <c r="H525" s="16">
        <v>0</v>
      </c>
      <c r="I525" s="19">
        <f t="shared" si="34"/>
        <v>23.1</v>
      </c>
    </row>
    <row r="526" spans="3:9" ht="38.25" x14ac:dyDescent="0.25">
      <c r="C526" s="15" t="s">
        <v>440</v>
      </c>
      <c r="D526" s="16">
        <v>707</v>
      </c>
      <c r="E526" s="17">
        <v>8</v>
      </c>
      <c r="F526" s="17">
        <v>1</v>
      </c>
      <c r="G526" s="18" t="s">
        <v>441</v>
      </c>
      <c r="H526" s="16">
        <v>0</v>
      </c>
      <c r="I526" s="19">
        <f t="shared" si="34"/>
        <v>23.1</v>
      </c>
    </row>
    <row r="527" spans="3:9" ht="51" x14ac:dyDescent="0.25">
      <c r="C527" s="15" t="s">
        <v>442</v>
      </c>
      <c r="D527" s="16">
        <v>707</v>
      </c>
      <c r="E527" s="17">
        <v>8</v>
      </c>
      <c r="F527" s="17">
        <v>1</v>
      </c>
      <c r="G527" s="18" t="s">
        <v>443</v>
      </c>
      <c r="H527" s="16">
        <v>0</v>
      </c>
      <c r="I527" s="19">
        <f t="shared" si="34"/>
        <v>23.1</v>
      </c>
    </row>
    <row r="528" spans="3:9" ht="38.25" x14ac:dyDescent="0.25">
      <c r="C528" s="15" t="s">
        <v>19</v>
      </c>
      <c r="D528" s="16">
        <v>707</v>
      </c>
      <c r="E528" s="17">
        <v>8</v>
      </c>
      <c r="F528" s="17">
        <v>1</v>
      </c>
      <c r="G528" s="18" t="s">
        <v>443</v>
      </c>
      <c r="H528" s="16" t="s">
        <v>20</v>
      </c>
      <c r="I528" s="19">
        <v>23.1</v>
      </c>
    </row>
    <row r="529" spans="3:9" ht="76.5" x14ac:dyDescent="0.25">
      <c r="C529" s="15" t="s">
        <v>421</v>
      </c>
      <c r="D529" s="16">
        <v>707</v>
      </c>
      <c r="E529" s="17">
        <v>8</v>
      </c>
      <c r="F529" s="17">
        <v>1</v>
      </c>
      <c r="G529" s="18" t="s">
        <v>422</v>
      </c>
      <c r="H529" s="16">
        <v>0</v>
      </c>
      <c r="I529" s="19">
        <f>I530+I546+I559+I586</f>
        <v>120580.73</v>
      </c>
    </row>
    <row r="530" spans="3:9" ht="38.25" x14ac:dyDescent="0.25">
      <c r="C530" s="15" t="s">
        <v>444</v>
      </c>
      <c r="D530" s="16">
        <v>707</v>
      </c>
      <c r="E530" s="17">
        <v>8</v>
      </c>
      <c r="F530" s="17">
        <v>1</v>
      </c>
      <c r="G530" s="18" t="s">
        <v>445</v>
      </c>
      <c r="H530" s="16">
        <v>0</v>
      </c>
      <c r="I530" s="19">
        <f>I531+I541</f>
        <v>26456.68</v>
      </c>
    </row>
    <row r="531" spans="3:9" ht="51" x14ac:dyDescent="0.25">
      <c r="C531" s="15" t="s">
        <v>446</v>
      </c>
      <c r="D531" s="16">
        <v>707</v>
      </c>
      <c r="E531" s="17">
        <v>8</v>
      </c>
      <c r="F531" s="17">
        <v>1</v>
      </c>
      <c r="G531" s="18" t="s">
        <v>447</v>
      </c>
      <c r="H531" s="16">
        <v>0</v>
      </c>
      <c r="I531" s="19">
        <f>I532+I537+I539</f>
        <v>25530.98</v>
      </c>
    </row>
    <row r="532" spans="3:9" ht="25.5" x14ac:dyDescent="0.25">
      <c r="C532" s="15" t="s">
        <v>112</v>
      </c>
      <c r="D532" s="16">
        <v>707</v>
      </c>
      <c r="E532" s="17">
        <v>8</v>
      </c>
      <c r="F532" s="17">
        <v>1</v>
      </c>
      <c r="G532" s="18" t="s">
        <v>448</v>
      </c>
      <c r="H532" s="16">
        <v>0</v>
      </c>
      <c r="I532" s="19">
        <f>I533+I534+I536+I535</f>
        <v>25428.98</v>
      </c>
    </row>
    <row r="533" spans="3:9" ht="76.5" x14ac:dyDescent="0.25">
      <c r="C533" s="15" t="s">
        <v>17</v>
      </c>
      <c r="D533" s="16">
        <v>707</v>
      </c>
      <c r="E533" s="17">
        <v>8</v>
      </c>
      <c r="F533" s="17">
        <v>1</v>
      </c>
      <c r="G533" s="18" t="s">
        <v>448</v>
      </c>
      <c r="H533" s="16" t="s">
        <v>18</v>
      </c>
      <c r="I533" s="19">
        <v>23075.61</v>
      </c>
    </row>
    <row r="534" spans="3:9" ht="38.25" x14ac:dyDescent="0.25">
      <c r="C534" s="15" t="s">
        <v>19</v>
      </c>
      <c r="D534" s="16">
        <v>707</v>
      </c>
      <c r="E534" s="17">
        <v>8</v>
      </c>
      <c r="F534" s="17">
        <v>1</v>
      </c>
      <c r="G534" s="18" t="s">
        <v>448</v>
      </c>
      <c r="H534" s="16" t="s">
        <v>20</v>
      </c>
      <c r="I534" s="19">
        <v>2262.0500000000002</v>
      </c>
    </row>
    <row r="535" spans="3:9" ht="25.5" x14ac:dyDescent="0.25">
      <c r="C535" s="13" t="s">
        <v>100</v>
      </c>
      <c r="D535" s="16">
        <v>707</v>
      </c>
      <c r="E535" s="17">
        <v>8</v>
      </c>
      <c r="F535" s="17">
        <v>1</v>
      </c>
      <c r="G535" s="18" t="s">
        <v>448</v>
      </c>
      <c r="H535" s="16">
        <v>300</v>
      </c>
      <c r="I535" s="19">
        <v>33.61</v>
      </c>
    </row>
    <row r="536" spans="3:9" x14ac:dyDescent="0.25">
      <c r="C536" s="15" t="s">
        <v>21</v>
      </c>
      <c r="D536" s="16">
        <v>707</v>
      </c>
      <c r="E536" s="17">
        <v>8</v>
      </c>
      <c r="F536" s="17">
        <v>1</v>
      </c>
      <c r="G536" s="18" t="s">
        <v>448</v>
      </c>
      <c r="H536" s="16" t="s">
        <v>22</v>
      </c>
      <c r="I536" s="19">
        <v>57.71</v>
      </c>
    </row>
    <row r="537" spans="3:9" ht="38.25" x14ac:dyDescent="0.25">
      <c r="C537" s="15" t="s">
        <v>449</v>
      </c>
      <c r="D537" s="16">
        <v>707</v>
      </c>
      <c r="E537" s="17">
        <v>8</v>
      </c>
      <c r="F537" s="17">
        <v>1</v>
      </c>
      <c r="G537" s="18" t="s">
        <v>450</v>
      </c>
      <c r="H537" s="16">
        <v>0</v>
      </c>
      <c r="I537" s="19">
        <f>I538</f>
        <v>20</v>
      </c>
    </row>
    <row r="538" spans="3:9" ht="38.25" x14ac:dyDescent="0.25">
      <c r="C538" s="15" t="s">
        <v>19</v>
      </c>
      <c r="D538" s="16">
        <v>707</v>
      </c>
      <c r="E538" s="17">
        <v>8</v>
      </c>
      <c r="F538" s="17">
        <v>1</v>
      </c>
      <c r="G538" s="18" t="s">
        <v>450</v>
      </c>
      <c r="H538" s="16" t="s">
        <v>20</v>
      </c>
      <c r="I538" s="19">
        <v>20</v>
      </c>
    </row>
    <row r="539" spans="3:9" ht="38.25" x14ac:dyDescent="0.25">
      <c r="C539" s="15" t="s">
        <v>451</v>
      </c>
      <c r="D539" s="16">
        <v>707</v>
      </c>
      <c r="E539" s="17">
        <v>8</v>
      </c>
      <c r="F539" s="17">
        <v>1</v>
      </c>
      <c r="G539" s="18" t="s">
        <v>452</v>
      </c>
      <c r="H539" s="16">
        <v>0</v>
      </c>
      <c r="I539" s="19">
        <f>I540</f>
        <v>82</v>
      </c>
    </row>
    <row r="540" spans="3:9" ht="38.25" x14ac:dyDescent="0.25">
      <c r="C540" s="15" t="s">
        <v>19</v>
      </c>
      <c r="D540" s="16">
        <v>707</v>
      </c>
      <c r="E540" s="17">
        <v>8</v>
      </c>
      <c r="F540" s="17">
        <v>1</v>
      </c>
      <c r="G540" s="18" t="s">
        <v>452</v>
      </c>
      <c r="H540" s="16" t="s">
        <v>20</v>
      </c>
      <c r="I540" s="19">
        <v>82</v>
      </c>
    </row>
    <row r="541" spans="3:9" ht="25.5" x14ac:dyDescent="0.25">
      <c r="C541" s="15" t="s">
        <v>453</v>
      </c>
      <c r="D541" s="16">
        <v>707</v>
      </c>
      <c r="E541" s="17">
        <v>8</v>
      </c>
      <c r="F541" s="17">
        <v>1</v>
      </c>
      <c r="G541" s="18" t="s">
        <v>454</v>
      </c>
      <c r="H541" s="16">
        <v>0</v>
      </c>
      <c r="I541" s="19">
        <f>I542+I544</f>
        <v>925.69999999999993</v>
      </c>
    </row>
    <row r="542" spans="3:9" ht="25.5" x14ac:dyDescent="0.25">
      <c r="C542" s="15" t="s">
        <v>455</v>
      </c>
      <c r="D542" s="16">
        <v>707</v>
      </c>
      <c r="E542" s="17">
        <v>8</v>
      </c>
      <c r="F542" s="17">
        <v>1</v>
      </c>
      <c r="G542" s="18" t="s">
        <v>456</v>
      </c>
      <c r="H542" s="16">
        <v>0</v>
      </c>
      <c r="I542" s="19">
        <f>I543</f>
        <v>795.28</v>
      </c>
    </row>
    <row r="543" spans="3:9" ht="38.25" x14ac:dyDescent="0.25">
      <c r="C543" s="15" t="s">
        <v>19</v>
      </c>
      <c r="D543" s="16">
        <v>707</v>
      </c>
      <c r="E543" s="17">
        <v>8</v>
      </c>
      <c r="F543" s="17">
        <v>1</v>
      </c>
      <c r="G543" s="18" t="s">
        <v>456</v>
      </c>
      <c r="H543" s="16" t="s">
        <v>20</v>
      </c>
      <c r="I543" s="19">
        <v>795.28</v>
      </c>
    </row>
    <row r="544" spans="3:9" ht="76.5" x14ac:dyDescent="0.25">
      <c r="C544" s="15" t="s">
        <v>457</v>
      </c>
      <c r="D544" s="16">
        <v>707</v>
      </c>
      <c r="E544" s="17">
        <v>8</v>
      </c>
      <c r="F544" s="17">
        <v>1</v>
      </c>
      <c r="G544" s="18" t="s">
        <v>458</v>
      </c>
      <c r="H544" s="16">
        <v>0</v>
      </c>
      <c r="I544" s="19">
        <f>I545</f>
        <v>130.41999999999999</v>
      </c>
    </row>
    <row r="545" spans="3:9" ht="38.25" x14ac:dyDescent="0.25">
      <c r="C545" s="15" t="s">
        <v>19</v>
      </c>
      <c r="D545" s="16">
        <v>707</v>
      </c>
      <c r="E545" s="17">
        <v>8</v>
      </c>
      <c r="F545" s="17">
        <v>1</v>
      </c>
      <c r="G545" s="18" t="s">
        <v>458</v>
      </c>
      <c r="H545" s="16" t="s">
        <v>20</v>
      </c>
      <c r="I545" s="19">
        <v>130.41999999999999</v>
      </c>
    </row>
    <row r="546" spans="3:9" ht="38.25" x14ac:dyDescent="0.25">
      <c r="C546" s="15" t="s">
        <v>459</v>
      </c>
      <c r="D546" s="16">
        <v>707</v>
      </c>
      <c r="E546" s="17">
        <v>8</v>
      </c>
      <c r="F546" s="17">
        <v>1</v>
      </c>
      <c r="G546" s="18" t="s">
        <v>460</v>
      </c>
      <c r="H546" s="16">
        <v>0</v>
      </c>
      <c r="I546" s="19">
        <f>I547+I556</f>
        <v>25905.61</v>
      </c>
    </row>
    <row r="547" spans="3:9" ht="51" x14ac:dyDescent="0.25">
      <c r="C547" s="15" t="s">
        <v>461</v>
      </c>
      <c r="D547" s="16">
        <v>707</v>
      </c>
      <c r="E547" s="17">
        <v>8</v>
      </c>
      <c r="F547" s="17">
        <v>1</v>
      </c>
      <c r="G547" s="18" t="s">
        <v>462</v>
      </c>
      <c r="H547" s="16">
        <v>0</v>
      </c>
      <c r="I547" s="19">
        <f>I548+I552+I554</f>
        <v>2353.14</v>
      </c>
    </row>
    <row r="548" spans="3:9" ht="25.5" x14ac:dyDescent="0.25">
      <c r="C548" s="15" t="s">
        <v>112</v>
      </c>
      <c r="D548" s="16">
        <v>707</v>
      </c>
      <c r="E548" s="17">
        <v>8</v>
      </c>
      <c r="F548" s="17">
        <v>1</v>
      </c>
      <c r="G548" s="18" t="s">
        <v>463</v>
      </c>
      <c r="H548" s="16">
        <v>0</v>
      </c>
      <c r="I548" s="19">
        <f>I549+I550+I551</f>
        <v>2335.64</v>
      </c>
    </row>
    <row r="549" spans="3:9" ht="76.5" x14ac:dyDescent="0.25">
      <c r="C549" s="15" t="s">
        <v>17</v>
      </c>
      <c r="D549" s="16">
        <v>707</v>
      </c>
      <c r="E549" s="17">
        <v>8</v>
      </c>
      <c r="F549" s="17">
        <v>1</v>
      </c>
      <c r="G549" s="18" t="s">
        <v>463</v>
      </c>
      <c r="H549" s="16" t="s">
        <v>18</v>
      </c>
      <c r="I549" s="19">
        <v>1831.36</v>
      </c>
    </row>
    <row r="550" spans="3:9" ht="38.25" x14ac:dyDescent="0.25">
      <c r="C550" s="15" t="s">
        <v>19</v>
      </c>
      <c r="D550" s="16">
        <v>707</v>
      </c>
      <c r="E550" s="17">
        <v>8</v>
      </c>
      <c r="F550" s="17">
        <v>1</v>
      </c>
      <c r="G550" s="18" t="s">
        <v>463</v>
      </c>
      <c r="H550" s="16" t="s">
        <v>20</v>
      </c>
      <c r="I550" s="19">
        <v>489.37</v>
      </c>
    </row>
    <row r="551" spans="3:9" x14ac:dyDescent="0.25">
      <c r="C551" s="15" t="s">
        <v>21</v>
      </c>
      <c r="D551" s="16">
        <v>707</v>
      </c>
      <c r="E551" s="17">
        <v>8</v>
      </c>
      <c r="F551" s="17">
        <v>1</v>
      </c>
      <c r="G551" s="18" t="s">
        <v>463</v>
      </c>
      <c r="H551" s="16" t="s">
        <v>22</v>
      </c>
      <c r="I551" s="19">
        <v>14.91</v>
      </c>
    </row>
    <row r="552" spans="3:9" ht="38.25" x14ac:dyDescent="0.25">
      <c r="C552" s="15" t="s">
        <v>449</v>
      </c>
      <c r="D552" s="16">
        <v>707</v>
      </c>
      <c r="E552" s="17">
        <v>8</v>
      </c>
      <c r="F552" s="17">
        <v>1</v>
      </c>
      <c r="G552" s="18" t="s">
        <v>464</v>
      </c>
      <c r="H552" s="16">
        <v>0</v>
      </c>
      <c r="I552" s="19">
        <f>I553</f>
        <v>10</v>
      </c>
    </row>
    <row r="553" spans="3:9" ht="38.25" x14ac:dyDescent="0.25">
      <c r="C553" s="15" t="s">
        <v>19</v>
      </c>
      <c r="D553" s="16">
        <v>707</v>
      </c>
      <c r="E553" s="17">
        <v>8</v>
      </c>
      <c r="F553" s="17">
        <v>1</v>
      </c>
      <c r="G553" s="18" t="s">
        <v>464</v>
      </c>
      <c r="H553" s="16" t="s">
        <v>20</v>
      </c>
      <c r="I553" s="19">
        <v>10</v>
      </c>
    </row>
    <row r="554" spans="3:9" ht="38.25" x14ac:dyDescent="0.25">
      <c r="C554" s="15" t="s">
        <v>451</v>
      </c>
      <c r="D554" s="16">
        <v>707</v>
      </c>
      <c r="E554" s="17">
        <v>8</v>
      </c>
      <c r="F554" s="17">
        <v>1</v>
      </c>
      <c r="G554" s="18" t="s">
        <v>465</v>
      </c>
      <c r="H554" s="16">
        <v>0</v>
      </c>
      <c r="I554" s="19">
        <f>I555</f>
        <v>7.5</v>
      </c>
    </row>
    <row r="555" spans="3:9" ht="38.25" x14ac:dyDescent="0.25">
      <c r="C555" s="15" t="s">
        <v>19</v>
      </c>
      <c r="D555" s="16">
        <v>707</v>
      </c>
      <c r="E555" s="17">
        <v>8</v>
      </c>
      <c r="F555" s="17">
        <v>1</v>
      </c>
      <c r="G555" s="18" t="s">
        <v>465</v>
      </c>
      <c r="H555" s="16" t="s">
        <v>20</v>
      </c>
      <c r="I555" s="19">
        <v>7.5</v>
      </c>
    </row>
    <row r="556" spans="3:9" ht="25.5" x14ac:dyDescent="0.25">
      <c r="C556" s="15" t="s">
        <v>466</v>
      </c>
      <c r="D556" s="16">
        <v>707</v>
      </c>
      <c r="E556" s="17">
        <v>8</v>
      </c>
      <c r="F556" s="17">
        <v>1</v>
      </c>
      <c r="G556" s="18" t="s">
        <v>467</v>
      </c>
      <c r="H556" s="16"/>
      <c r="I556" s="19">
        <f>I557</f>
        <v>23552.47</v>
      </c>
    </row>
    <row r="557" spans="3:9" x14ac:dyDescent="0.25">
      <c r="C557" s="15" t="s">
        <v>468</v>
      </c>
      <c r="D557" s="16">
        <v>707</v>
      </c>
      <c r="E557" s="17">
        <v>8</v>
      </c>
      <c r="F557" s="17">
        <v>1</v>
      </c>
      <c r="G557" s="18" t="s">
        <v>469</v>
      </c>
      <c r="H557" s="16"/>
      <c r="I557" s="19">
        <f>I558</f>
        <v>23552.47</v>
      </c>
    </row>
    <row r="558" spans="3:9" ht="38.25" x14ac:dyDescent="0.25">
      <c r="C558" s="15" t="s">
        <v>19</v>
      </c>
      <c r="D558" s="16">
        <v>707</v>
      </c>
      <c r="E558" s="17">
        <v>8</v>
      </c>
      <c r="F558" s="17">
        <v>1</v>
      </c>
      <c r="G558" s="18" t="s">
        <v>469</v>
      </c>
      <c r="H558" s="16">
        <v>200</v>
      </c>
      <c r="I558" s="19">
        <v>23552.47</v>
      </c>
    </row>
    <row r="559" spans="3:9" ht="38.25" x14ac:dyDescent="0.25">
      <c r="C559" s="15" t="s">
        <v>470</v>
      </c>
      <c r="D559" s="16">
        <v>707</v>
      </c>
      <c r="E559" s="17">
        <v>8</v>
      </c>
      <c r="F559" s="17">
        <v>1</v>
      </c>
      <c r="G559" s="18" t="s">
        <v>471</v>
      </c>
      <c r="H559" s="16">
        <v>0</v>
      </c>
      <c r="I559" s="19">
        <f>I560+I575+I578+I572+I583</f>
        <v>67441.180000000008</v>
      </c>
    </row>
    <row r="560" spans="3:9" ht="51" x14ac:dyDescent="0.25">
      <c r="C560" s="15" t="s">
        <v>472</v>
      </c>
      <c r="D560" s="16">
        <v>707</v>
      </c>
      <c r="E560" s="17">
        <v>8</v>
      </c>
      <c r="F560" s="17">
        <v>1</v>
      </c>
      <c r="G560" s="18" t="s">
        <v>473</v>
      </c>
      <c r="H560" s="16">
        <v>0</v>
      </c>
      <c r="I560" s="19">
        <f>I561+I566+I568</f>
        <v>63378.409999999996</v>
      </c>
    </row>
    <row r="561" spans="3:9" ht="25.5" x14ac:dyDescent="0.25">
      <c r="C561" s="15" t="s">
        <v>112</v>
      </c>
      <c r="D561" s="16">
        <v>707</v>
      </c>
      <c r="E561" s="17">
        <v>8</v>
      </c>
      <c r="F561" s="17">
        <v>1</v>
      </c>
      <c r="G561" s="18" t="s">
        <v>474</v>
      </c>
      <c r="H561" s="16">
        <v>0</v>
      </c>
      <c r="I561" s="19">
        <f>I562+I563+I564+I565</f>
        <v>62087.259999999995</v>
      </c>
    </row>
    <row r="562" spans="3:9" ht="76.5" x14ac:dyDescent="0.25">
      <c r="C562" s="15" t="s">
        <v>17</v>
      </c>
      <c r="D562" s="16">
        <v>707</v>
      </c>
      <c r="E562" s="17">
        <v>8</v>
      </c>
      <c r="F562" s="17">
        <v>1</v>
      </c>
      <c r="G562" s="18" t="s">
        <v>474</v>
      </c>
      <c r="H562" s="16" t="s">
        <v>18</v>
      </c>
      <c r="I562" s="19">
        <v>9960.84</v>
      </c>
    </row>
    <row r="563" spans="3:9" ht="38.25" x14ac:dyDescent="0.25">
      <c r="C563" s="15" t="s">
        <v>19</v>
      </c>
      <c r="D563" s="16">
        <v>707</v>
      </c>
      <c r="E563" s="17">
        <v>8</v>
      </c>
      <c r="F563" s="17">
        <v>1</v>
      </c>
      <c r="G563" s="18" t="s">
        <v>474</v>
      </c>
      <c r="H563" s="16" t="s">
        <v>20</v>
      </c>
      <c r="I563" s="19">
        <v>1301.51</v>
      </c>
    </row>
    <row r="564" spans="3:9" ht="38.25" x14ac:dyDescent="0.25">
      <c r="C564" s="15" t="s">
        <v>129</v>
      </c>
      <c r="D564" s="16">
        <v>707</v>
      </c>
      <c r="E564" s="17">
        <v>8</v>
      </c>
      <c r="F564" s="17">
        <v>1</v>
      </c>
      <c r="G564" s="18" t="s">
        <v>474</v>
      </c>
      <c r="H564" s="16" t="s">
        <v>130</v>
      </c>
      <c r="I564" s="19">
        <v>50666.7</v>
      </c>
    </row>
    <row r="565" spans="3:9" x14ac:dyDescent="0.25">
      <c r="C565" s="15" t="s">
        <v>21</v>
      </c>
      <c r="D565" s="16">
        <v>707</v>
      </c>
      <c r="E565" s="17">
        <v>8</v>
      </c>
      <c r="F565" s="17">
        <v>1</v>
      </c>
      <c r="G565" s="18" t="s">
        <v>474</v>
      </c>
      <c r="H565" s="16" t="s">
        <v>22</v>
      </c>
      <c r="I565" s="19">
        <v>158.21</v>
      </c>
    </row>
    <row r="566" spans="3:9" ht="38.25" x14ac:dyDescent="0.25">
      <c r="C566" s="15" t="s">
        <v>451</v>
      </c>
      <c r="D566" s="16">
        <v>707</v>
      </c>
      <c r="E566" s="17">
        <v>8</v>
      </c>
      <c r="F566" s="17">
        <v>1</v>
      </c>
      <c r="G566" s="18" t="s">
        <v>475</v>
      </c>
      <c r="H566" s="16">
        <v>0</v>
      </c>
      <c r="I566" s="19">
        <f>I567</f>
        <v>70</v>
      </c>
    </row>
    <row r="567" spans="3:9" ht="38.25" x14ac:dyDescent="0.25">
      <c r="C567" s="15" t="s">
        <v>19</v>
      </c>
      <c r="D567" s="16">
        <v>707</v>
      </c>
      <c r="E567" s="17">
        <v>8</v>
      </c>
      <c r="F567" s="17">
        <v>1</v>
      </c>
      <c r="G567" s="18" t="s">
        <v>475</v>
      </c>
      <c r="H567" s="16" t="s">
        <v>20</v>
      </c>
      <c r="I567" s="19">
        <v>70</v>
      </c>
    </row>
    <row r="568" spans="3:9" ht="51" x14ac:dyDescent="0.25">
      <c r="C568" s="15" t="s">
        <v>434</v>
      </c>
      <c r="D568" s="16">
        <v>707</v>
      </c>
      <c r="E568" s="17">
        <v>8</v>
      </c>
      <c r="F568" s="17">
        <v>1</v>
      </c>
      <c r="G568" s="18" t="s">
        <v>476</v>
      </c>
      <c r="H568" s="16">
        <v>0</v>
      </c>
      <c r="I568" s="19">
        <f>I569+I571+I570</f>
        <v>1221.1500000000001</v>
      </c>
    </row>
    <row r="569" spans="3:9" ht="76.5" x14ac:dyDescent="0.25">
      <c r="C569" s="15" t="s">
        <v>17</v>
      </c>
      <c r="D569" s="16">
        <v>707</v>
      </c>
      <c r="E569" s="17">
        <v>8</v>
      </c>
      <c r="F569" s="17">
        <v>1</v>
      </c>
      <c r="G569" s="18" t="s">
        <v>476</v>
      </c>
      <c r="H569" s="16" t="s">
        <v>18</v>
      </c>
      <c r="I569" s="19">
        <v>224.06</v>
      </c>
    </row>
    <row r="570" spans="3:9" ht="25.5" x14ac:dyDescent="0.25">
      <c r="C570" s="13" t="s">
        <v>100</v>
      </c>
      <c r="D570" s="16">
        <v>707</v>
      </c>
      <c r="E570" s="17">
        <v>8</v>
      </c>
      <c r="F570" s="17">
        <v>1</v>
      </c>
      <c r="G570" s="18" t="s">
        <v>476</v>
      </c>
      <c r="H570" s="16">
        <v>300</v>
      </c>
      <c r="I570" s="19">
        <v>22.41</v>
      </c>
    </row>
    <row r="571" spans="3:9" ht="38.25" x14ac:dyDescent="0.25">
      <c r="C571" s="15" t="s">
        <v>129</v>
      </c>
      <c r="D571" s="16">
        <v>707</v>
      </c>
      <c r="E571" s="17">
        <v>8</v>
      </c>
      <c r="F571" s="17">
        <v>1</v>
      </c>
      <c r="G571" s="18" t="s">
        <v>476</v>
      </c>
      <c r="H571" s="16" t="s">
        <v>130</v>
      </c>
      <c r="I571" s="19">
        <v>974.68</v>
      </c>
    </row>
    <row r="572" spans="3:9" ht="38.25" x14ac:dyDescent="0.25">
      <c r="C572" s="20" t="s">
        <v>345</v>
      </c>
      <c r="D572" s="16">
        <v>707</v>
      </c>
      <c r="E572" s="17">
        <v>8</v>
      </c>
      <c r="F572" s="17">
        <v>1</v>
      </c>
      <c r="G572" s="18" t="s">
        <v>477</v>
      </c>
      <c r="H572" s="16"/>
      <c r="I572" s="19">
        <f>I573</f>
        <v>2481.67</v>
      </c>
    </row>
    <row r="573" spans="3:9" ht="25.5" x14ac:dyDescent="0.25">
      <c r="C573" s="15" t="s">
        <v>478</v>
      </c>
      <c r="D573" s="16">
        <v>707</v>
      </c>
      <c r="E573" s="17">
        <v>8</v>
      </c>
      <c r="F573" s="17">
        <v>1</v>
      </c>
      <c r="G573" s="18" t="s">
        <v>479</v>
      </c>
      <c r="H573" s="16"/>
      <c r="I573" s="8">
        <f>I574</f>
        <v>2481.67</v>
      </c>
    </row>
    <row r="574" spans="3:9" ht="38.25" x14ac:dyDescent="0.25">
      <c r="C574" s="2" t="s">
        <v>129</v>
      </c>
      <c r="D574" s="16">
        <v>707</v>
      </c>
      <c r="E574" s="17">
        <v>8</v>
      </c>
      <c r="F574" s="17">
        <v>1</v>
      </c>
      <c r="G574" s="18" t="s">
        <v>479</v>
      </c>
      <c r="H574" s="16">
        <v>600</v>
      </c>
      <c r="I574" s="8">
        <v>2481.67</v>
      </c>
    </row>
    <row r="575" spans="3:9" ht="25.5" x14ac:dyDescent="0.25">
      <c r="C575" s="15" t="s">
        <v>480</v>
      </c>
      <c r="D575" s="16">
        <v>707</v>
      </c>
      <c r="E575" s="17">
        <v>8</v>
      </c>
      <c r="F575" s="17">
        <v>1</v>
      </c>
      <c r="G575" s="18" t="s">
        <v>481</v>
      </c>
      <c r="H575" s="16">
        <v>0</v>
      </c>
      <c r="I575" s="19">
        <f>I576</f>
        <v>344</v>
      </c>
    </row>
    <row r="576" spans="3:9" x14ac:dyDescent="0.25">
      <c r="C576" s="15" t="s">
        <v>482</v>
      </c>
      <c r="D576" s="16">
        <v>707</v>
      </c>
      <c r="E576" s="17">
        <v>8</v>
      </c>
      <c r="F576" s="17">
        <v>1</v>
      </c>
      <c r="G576" s="18" t="s">
        <v>483</v>
      </c>
      <c r="H576" s="16">
        <v>0</v>
      </c>
      <c r="I576" s="19">
        <f>I577</f>
        <v>344</v>
      </c>
    </row>
    <row r="577" spans="3:9" ht="38.25" x14ac:dyDescent="0.25">
      <c r="C577" s="15" t="s">
        <v>129</v>
      </c>
      <c r="D577" s="16">
        <v>707</v>
      </c>
      <c r="E577" s="17">
        <v>8</v>
      </c>
      <c r="F577" s="17">
        <v>1</v>
      </c>
      <c r="G577" s="18" t="s">
        <v>483</v>
      </c>
      <c r="H577" s="16" t="s">
        <v>130</v>
      </c>
      <c r="I577" s="19">
        <v>344</v>
      </c>
    </row>
    <row r="578" spans="3:9" ht="25.5" x14ac:dyDescent="0.25">
      <c r="C578" s="15" t="s">
        <v>484</v>
      </c>
      <c r="D578" s="16">
        <v>707</v>
      </c>
      <c r="E578" s="17">
        <v>8</v>
      </c>
      <c r="F578" s="17">
        <v>1</v>
      </c>
      <c r="G578" s="18" t="s">
        <v>485</v>
      </c>
      <c r="H578" s="16">
        <v>0</v>
      </c>
      <c r="I578" s="19">
        <f>I579+I581</f>
        <v>479.44</v>
      </c>
    </row>
    <row r="579" spans="3:9" ht="25.5" x14ac:dyDescent="0.25">
      <c r="C579" s="15" t="s">
        <v>486</v>
      </c>
      <c r="D579" s="16">
        <v>707</v>
      </c>
      <c r="E579" s="17">
        <v>8</v>
      </c>
      <c r="F579" s="17">
        <v>1</v>
      </c>
      <c r="G579" s="18" t="s">
        <v>487</v>
      </c>
      <c r="H579" s="16">
        <v>0</v>
      </c>
      <c r="I579" s="19">
        <f>I580</f>
        <v>57.2</v>
      </c>
    </row>
    <row r="580" spans="3:9" ht="38.25" x14ac:dyDescent="0.25">
      <c r="C580" s="15" t="s">
        <v>129</v>
      </c>
      <c r="D580" s="16">
        <v>707</v>
      </c>
      <c r="E580" s="17">
        <v>8</v>
      </c>
      <c r="F580" s="17">
        <v>1</v>
      </c>
      <c r="G580" s="18" t="s">
        <v>487</v>
      </c>
      <c r="H580" s="16" t="s">
        <v>130</v>
      </c>
      <c r="I580" s="19">
        <v>57.2</v>
      </c>
    </row>
    <row r="581" spans="3:9" ht="51" x14ac:dyDescent="0.25">
      <c r="C581" s="15" t="s">
        <v>488</v>
      </c>
      <c r="D581" s="16">
        <v>707</v>
      </c>
      <c r="E581" s="17">
        <v>8</v>
      </c>
      <c r="F581" s="17">
        <v>1</v>
      </c>
      <c r="G581" s="18" t="s">
        <v>489</v>
      </c>
      <c r="H581" s="16">
        <v>0</v>
      </c>
      <c r="I581" s="19">
        <f>I582</f>
        <v>422.24</v>
      </c>
    </row>
    <row r="582" spans="3:9" ht="38.25" x14ac:dyDescent="0.25">
      <c r="C582" s="15" t="s">
        <v>129</v>
      </c>
      <c r="D582" s="16">
        <v>707</v>
      </c>
      <c r="E582" s="17">
        <v>8</v>
      </c>
      <c r="F582" s="17">
        <v>1</v>
      </c>
      <c r="G582" s="18" t="s">
        <v>489</v>
      </c>
      <c r="H582" s="16" t="s">
        <v>130</v>
      </c>
      <c r="I582" s="19">
        <v>422.24</v>
      </c>
    </row>
    <row r="583" spans="3:9" ht="51" x14ac:dyDescent="0.25">
      <c r="C583" s="15" t="s">
        <v>490</v>
      </c>
      <c r="D583" s="16">
        <v>707</v>
      </c>
      <c r="E583" s="17">
        <v>8</v>
      </c>
      <c r="F583" s="17">
        <v>1</v>
      </c>
      <c r="G583" s="18" t="s">
        <v>491</v>
      </c>
      <c r="H583" s="16"/>
      <c r="I583" s="19">
        <f>I584</f>
        <v>757.66</v>
      </c>
    </row>
    <row r="584" spans="3:9" ht="51" x14ac:dyDescent="0.25">
      <c r="C584" s="15" t="s">
        <v>492</v>
      </c>
      <c r="D584" s="16">
        <v>707</v>
      </c>
      <c r="E584" s="17">
        <v>8</v>
      </c>
      <c r="F584" s="17">
        <v>1</v>
      </c>
      <c r="G584" s="18" t="s">
        <v>493</v>
      </c>
      <c r="H584" s="16"/>
      <c r="I584" s="19">
        <f>I585</f>
        <v>757.66</v>
      </c>
    </row>
    <row r="585" spans="3:9" ht="38.25" x14ac:dyDescent="0.25">
      <c r="C585" s="15" t="s">
        <v>129</v>
      </c>
      <c r="D585" s="16">
        <v>707</v>
      </c>
      <c r="E585" s="17">
        <v>8</v>
      </c>
      <c r="F585" s="17">
        <v>1</v>
      </c>
      <c r="G585" s="18" t="s">
        <v>493</v>
      </c>
      <c r="H585" s="16">
        <v>600</v>
      </c>
      <c r="I585" s="19">
        <v>757.66</v>
      </c>
    </row>
    <row r="586" spans="3:9" ht="38.25" x14ac:dyDescent="0.25">
      <c r="C586" s="15" t="s">
        <v>494</v>
      </c>
      <c r="D586" s="16">
        <v>707</v>
      </c>
      <c r="E586" s="17">
        <v>8</v>
      </c>
      <c r="F586" s="17">
        <v>1</v>
      </c>
      <c r="G586" s="18" t="s">
        <v>495</v>
      </c>
      <c r="H586" s="16">
        <v>0</v>
      </c>
      <c r="I586" s="19">
        <f>I587</f>
        <v>777.26</v>
      </c>
    </row>
    <row r="587" spans="3:9" ht="38.25" x14ac:dyDescent="0.25">
      <c r="C587" s="15" t="s">
        <v>351</v>
      </c>
      <c r="D587" s="16">
        <v>707</v>
      </c>
      <c r="E587" s="17">
        <v>8</v>
      </c>
      <c r="F587" s="17">
        <v>1</v>
      </c>
      <c r="G587" s="18" t="s">
        <v>496</v>
      </c>
      <c r="H587" s="16">
        <v>0</v>
      </c>
      <c r="I587" s="19">
        <f>I588</f>
        <v>777.26</v>
      </c>
    </row>
    <row r="588" spans="3:9" ht="25.5" x14ac:dyDescent="0.25">
      <c r="C588" s="15" t="s">
        <v>353</v>
      </c>
      <c r="D588" s="16">
        <v>707</v>
      </c>
      <c r="E588" s="17">
        <v>8</v>
      </c>
      <c r="F588" s="17">
        <v>1</v>
      </c>
      <c r="G588" s="18" t="s">
        <v>497</v>
      </c>
      <c r="H588" s="16">
        <v>0</v>
      </c>
      <c r="I588" s="19">
        <f>I589+I590</f>
        <v>777.26</v>
      </c>
    </row>
    <row r="589" spans="3:9" ht="38.25" x14ac:dyDescent="0.25">
      <c r="C589" s="15" t="s">
        <v>19</v>
      </c>
      <c r="D589" s="16">
        <v>707</v>
      </c>
      <c r="E589" s="17">
        <v>8</v>
      </c>
      <c r="F589" s="17">
        <v>1</v>
      </c>
      <c r="G589" s="18" t="s">
        <v>497</v>
      </c>
      <c r="H589" s="16" t="s">
        <v>20</v>
      </c>
      <c r="I589" s="19">
        <v>295.79000000000002</v>
      </c>
    </row>
    <row r="590" spans="3:9" ht="38.25" x14ac:dyDescent="0.25">
      <c r="C590" s="15" t="s">
        <v>129</v>
      </c>
      <c r="D590" s="16">
        <v>707</v>
      </c>
      <c r="E590" s="17">
        <v>8</v>
      </c>
      <c r="F590" s="17">
        <v>1</v>
      </c>
      <c r="G590" s="18" t="s">
        <v>497</v>
      </c>
      <c r="H590" s="16" t="s">
        <v>130</v>
      </c>
      <c r="I590" s="19">
        <v>481.47</v>
      </c>
    </row>
    <row r="591" spans="3:9" ht="25.5" x14ac:dyDescent="0.25">
      <c r="C591" s="15" t="s">
        <v>498</v>
      </c>
      <c r="D591" s="16">
        <v>707</v>
      </c>
      <c r="E591" s="17">
        <v>8</v>
      </c>
      <c r="F591" s="17">
        <v>4</v>
      </c>
      <c r="G591" s="18" t="s">
        <v>8</v>
      </c>
      <c r="H591" s="16">
        <v>0</v>
      </c>
      <c r="I591" s="19">
        <f>I592</f>
        <v>17230.09</v>
      </c>
    </row>
    <row r="592" spans="3:9" ht="76.5" x14ac:dyDescent="0.25">
      <c r="C592" s="15" t="s">
        <v>421</v>
      </c>
      <c r="D592" s="16">
        <v>707</v>
      </c>
      <c r="E592" s="17">
        <v>8</v>
      </c>
      <c r="F592" s="17">
        <v>4</v>
      </c>
      <c r="G592" s="18" t="s">
        <v>422</v>
      </c>
      <c r="H592" s="16">
        <v>0</v>
      </c>
      <c r="I592" s="19">
        <f>I593</f>
        <v>17230.09</v>
      </c>
    </row>
    <row r="593" spans="3:9" ht="89.25" x14ac:dyDescent="0.25">
      <c r="C593" s="15" t="s">
        <v>429</v>
      </c>
      <c r="D593" s="16">
        <v>707</v>
      </c>
      <c r="E593" s="17">
        <v>8</v>
      </c>
      <c r="F593" s="17">
        <v>4</v>
      </c>
      <c r="G593" s="18" t="s">
        <v>430</v>
      </c>
      <c r="H593" s="16">
        <v>0</v>
      </c>
      <c r="I593" s="19">
        <f>I594+I603</f>
        <v>17230.09</v>
      </c>
    </row>
    <row r="594" spans="3:9" ht="25.5" x14ac:dyDescent="0.25">
      <c r="C594" s="15" t="s">
        <v>133</v>
      </c>
      <c r="D594" s="16">
        <v>707</v>
      </c>
      <c r="E594" s="17">
        <v>8</v>
      </c>
      <c r="F594" s="17">
        <v>4</v>
      </c>
      <c r="G594" s="18" t="s">
        <v>499</v>
      </c>
      <c r="H594" s="16">
        <v>0</v>
      </c>
      <c r="I594" s="19">
        <f>I595+I599+I601</f>
        <v>2756.45</v>
      </c>
    </row>
    <row r="595" spans="3:9" ht="25.5" x14ac:dyDescent="0.25">
      <c r="C595" s="15" t="s">
        <v>15</v>
      </c>
      <c r="D595" s="16">
        <v>707</v>
      </c>
      <c r="E595" s="17">
        <v>8</v>
      </c>
      <c r="F595" s="17">
        <v>4</v>
      </c>
      <c r="G595" s="18" t="s">
        <v>500</v>
      </c>
      <c r="H595" s="16">
        <v>0</v>
      </c>
      <c r="I595" s="19">
        <f>I596+I597+I598</f>
        <v>334.4</v>
      </c>
    </row>
    <row r="596" spans="3:9" ht="76.5" x14ac:dyDescent="0.25">
      <c r="C596" s="15" t="s">
        <v>17</v>
      </c>
      <c r="D596" s="16">
        <v>707</v>
      </c>
      <c r="E596" s="17">
        <v>8</v>
      </c>
      <c r="F596" s="17">
        <v>4</v>
      </c>
      <c r="G596" s="18" t="s">
        <v>500</v>
      </c>
      <c r="H596" s="16" t="s">
        <v>18</v>
      </c>
      <c r="I596" s="19">
        <v>83.33</v>
      </c>
    </row>
    <row r="597" spans="3:9" ht="38.25" x14ac:dyDescent="0.25">
      <c r="C597" s="15" t="s">
        <v>19</v>
      </c>
      <c r="D597" s="16">
        <v>707</v>
      </c>
      <c r="E597" s="17">
        <v>8</v>
      </c>
      <c r="F597" s="17">
        <v>4</v>
      </c>
      <c r="G597" s="18" t="s">
        <v>500</v>
      </c>
      <c r="H597" s="16" t="s">
        <v>20</v>
      </c>
      <c r="I597" s="19">
        <v>237.7</v>
      </c>
    </row>
    <row r="598" spans="3:9" x14ac:dyDescent="0.25">
      <c r="C598" s="15" t="s">
        <v>21</v>
      </c>
      <c r="D598" s="16">
        <v>707</v>
      </c>
      <c r="E598" s="17">
        <v>8</v>
      </c>
      <c r="F598" s="17">
        <v>4</v>
      </c>
      <c r="G598" s="18" t="s">
        <v>500</v>
      </c>
      <c r="H598" s="16" t="s">
        <v>22</v>
      </c>
      <c r="I598" s="19">
        <v>13.37</v>
      </c>
    </row>
    <row r="599" spans="3:9" ht="38.25" x14ac:dyDescent="0.25">
      <c r="C599" s="15" t="s">
        <v>23</v>
      </c>
      <c r="D599" s="16">
        <v>707</v>
      </c>
      <c r="E599" s="17">
        <v>8</v>
      </c>
      <c r="F599" s="17">
        <v>4</v>
      </c>
      <c r="G599" s="18" t="s">
        <v>501</v>
      </c>
      <c r="H599" s="16">
        <v>0</v>
      </c>
      <c r="I599" s="19">
        <f>I600</f>
        <v>2417.06</v>
      </c>
    </row>
    <row r="600" spans="3:9" ht="76.5" x14ac:dyDescent="0.25">
      <c r="C600" s="15" t="s">
        <v>17</v>
      </c>
      <c r="D600" s="16">
        <v>707</v>
      </c>
      <c r="E600" s="17">
        <v>8</v>
      </c>
      <c r="F600" s="17">
        <v>4</v>
      </c>
      <c r="G600" s="18" t="s">
        <v>501</v>
      </c>
      <c r="H600" s="16" t="s">
        <v>18</v>
      </c>
      <c r="I600" s="19">
        <v>2417.06</v>
      </c>
    </row>
    <row r="601" spans="3:9" ht="25.5" x14ac:dyDescent="0.25">
      <c r="C601" s="15" t="s">
        <v>27</v>
      </c>
      <c r="D601" s="16">
        <v>707</v>
      </c>
      <c r="E601" s="17">
        <v>8</v>
      </c>
      <c r="F601" s="17">
        <v>4</v>
      </c>
      <c r="G601" s="18" t="s">
        <v>502</v>
      </c>
      <c r="H601" s="16">
        <v>0</v>
      </c>
      <c r="I601" s="19">
        <f>I602</f>
        <v>4.99</v>
      </c>
    </row>
    <row r="602" spans="3:9" ht="38.25" x14ac:dyDescent="0.25">
      <c r="C602" s="15" t="s">
        <v>19</v>
      </c>
      <c r="D602" s="16">
        <v>707</v>
      </c>
      <c r="E602" s="17">
        <v>8</v>
      </c>
      <c r="F602" s="17">
        <v>4</v>
      </c>
      <c r="G602" s="18" t="s">
        <v>502</v>
      </c>
      <c r="H602" s="16" t="s">
        <v>20</v>
      </c>
      <c r="I602" s="19">
        <v>4.99</v>
      </c>
    </row>
    <row r="603" spans="3:9" ht="38.25" x14ac:dyDescent="0.25">
      <c r="C603" s="15" t="s">
        <v>503</v>
      </c>
      <c r="D603" s="16">
        <v>707</v>
      </c>
      <c r="E603" s="17">
        <v>8</v>
      </c>
      <c r="F603" s="17">
        <v>4</v>
      </c>
      <c r="G603" s="18" t="s">
        <v>504</v>
      </c>
      <c r="H603" s="16">
        <v>0</v>
      </c>
      <c r="I603" s="19">
        <f>I604</f>
        <v>14473.64</v>
      </c>
    </row>
    <row r="604" spans="3:9" ht="25.5" x14ac:dyDescent="0.25">
      <c r="C604" s="15" t="s">
        <v>112</v>
      </c>
      <c r="D604" s="16">
        <v>707</v>
      </c>
      <c r="E604" s="17">
        <v>8</v>
      </c>
      <c r="F604" s="17">
        <v>4</v>
      </c>
      <c r="G604" s="18" t="s">
        <v>505</v>
      </c>
      <c r="H604" s="16">
        <v>0</v>
      </c>
      <c r="I604" s="19">
        <f>I605+I606+I607</f>
        <v>14473.64</v>
      </c>
    </row>
    <row r="605" spans="3:9" ht="76.5" x14ac:dyDescent="0.25">
      <c r="C605" s="15" t="s">
        <v>17</v>
      </c>
      <c r="D605" s="16">
        <v>707</v>
      </c>
      <c r="E605" s="17">
        <v>8</v>
      </c>
      <c r="F605" s="17">
        <v>4</v>
      </c>
      <c r="G605" s="18" t="s">
        <v>505</v>
      </c>
      <c r="H605" s="16" t="s">
        <v>18</v>
      </c>
      <c r="I605" s="19">
        <v>14293.39</v>
      </c>
    </row>
    <row r="606" spans="3:9" ht="38.25" x14ac:dyDescent="0.25">
      <c r="C606" s="15" t="s">
        <v>19</v>
      </c>
      <c r="D606" s="16">
        <v>707</v>
      </c>
      <c r="E606" s="17">
        <v>8</v>
      </c>
      <c r="F606" s="17">
        <v>4</v>
      </c>
      <c r="G606" s="18" t="s">
        <v>505</v>
      </c>
      <c r="H606" s="16" t="s">
        <v>20</v>
      </c>
      <c r="I606" s="19">
        <v>170.25</v>
      </c>
    </row>
    <row r="607" spans="3:9" x14ac:dyDescent="0.25">
      <c r="C607" s="15" t="s">
        <v>21</v>
      </c>
      <c r="D607" s="16">
        <v>707</v>
      </c>
      <c r="E607" s="17">
        <v>8</v>
      </c>
      <c r="F607" s="17">
        <v>4</v>
      </c>
      <c r="G607" s="18" t="s">
        <v>505</v>
      </c>
      <c r="H607" s="16" t="s">
        <v>22</v>
      </c>
      <c r="I607" s="19">
        <v>10</v>
      </c>
    </row>
    <row r="608" spans="3:9" ht="63.75" x14ac:dyDescent="0.25">
      <c r="C608" s="15" t="s">
        <v>506</v>
      </c>
      <c r="D608" s="16">
        <v>709</v>
      </c>
      <c r="E608" s="17">
        <v>0</v>
      </c>
      <c r="F608" s="17">
        <v>0</v>
      </c>
      <c r="G608" s="18" t="s">
        <v>8</v>
      </c>
      <c r="H608" s="16">
        <v>0</v>
      </c>
      <c r="I608" s="19">
        <f>I609</f>
        <v>123461.01</v>
      </c>
    </row>
    <row r="609" spans="3:9" x14ac:dyDescent="0.25">
      <c r="C609" s="15" t="s">
        <v>279</v>
      </c>
      <c r="D609" s="16">
        <v>709</v>
      </c>
      <c r="E609" s="17">
        <v>10</v>
      </c>
      <c r="F609" s="17">
        <v>0</v>
      </c>
      <c r="G609" s="18" t="s">
        <v>8</v>
      </c>
      <c r="H609" s="16">
        <v>0</v>
      </c>
      <c r="I609" s="19">
        <f>I610+I660+I672</f>
        <v>123461.01</v>
      </c>
    </row>
    <row r="610" spans="3:9" x14ac:dyDescent="0.25">
      <c r="C610" s="15" t="s">
        <v>507</v>
      </c>
      <c r="D610" s="16">
        <v>709</v>
      </c>
      <c r="E610" s="17">
        <v>10</v>
      </c>
      <c r="F610" s="17">
        <v>3</v>
      </c>
      <c r="G610" s="18" t="s">
        <v>8</v>
      </c>
      <c r="H610" s="16">
        <v>0</v>
      </c>
      <c r="I610" s="19">
        <f>I611</f>
        <v>72626.78</v>
      </c>
    </row>
    <row r="611" spans="3:9" ht="76.5" x14ac:dyDescent="0.25">
      <c r="C611" s="15" t="s">
        <v>508</v>
      </c>
      <c r="D611" s="16">
        <v>709</v>
      </c>
      <c r="E611" s="17">
        <v>10</v>
      </c>
      <c r="F611" s="17">
        <v>3</v>
      </c>
      <c r="G611" s="18" t="s">
        <v>509</v>
      </c>
      <c r="H611" s="16">
        <v>0</v>
      </c>
      <c r="I611" s="19">
        <f>I612</f>
        <v>72626.78</v>
      </c>
    </row>
    <row r="612" spans="3:9" ht="51" x14ac:dyDescent="0.25">
      <c r="C612" s="15" t="s">
        <v>510</v>
      </c>
      <c r="D612" s="16">
        <v>709</v>
      </c>
      <c r="E612" s="17">
        <v>10</v>
      </c>
      <c r="F612" s="17">
        <v>3</v>
      </c>
      <c r="G612" s="18" t="s">
        <v>511</v>
      </c>
      <c r="H612" s="16">
        <v>0</v>
      </c>
      <c r="I612" s="19">
        <f>I613+I640+I657</f>
        <v>72626.78</v>
      </c>
    </row>
    <row r="613" spans="3:9" ht="38.25" x14ac:dyDescent="0.25">
      <c r="C613" s="15" t="s">
        <v>512</v>
      </c>
      <c r="D613" s="16">
        <v>709</v>
      </c>
      <c r="E613" s="17">
        <v>10</v>
      </c>
      <c r="F613" s="17">
        <v>3</v>
      </c>
      <c r="G613" s="18" t="s">
        <v>513</v>
      </c>
      <c r="H613" s="16">
        <v>0</v>
      </c>
      <c r="I613" s="19">
        <f>I614+I617+I620+I623+I626+I629+I632+I635+I638</f>
        <v>34255.65</v>
      </c>
    </row>
    <row r="614" spans="3:9" ht="51" x14ac:dyDescent="0.25">
      <c r="C614" s="15" t="s">
        <v>514</v>
      </c>
      <c r="D614" s="16">
        <v>709</v>
      </c>
      <c r="E614" s="17">
        <v>10</v>
      </c>
      <c r="F614" s="17">
        <v>3</v>
      </c>
      <c r="G614" s="18" t="s">
        <v>515</v>
      </c>
      <c r="H614" s="16">
        <v>0</v>
      </c>
      <c r="I614" s="19">
        <f>I615+I616</f>
        <v>740.5200000000001</v>
      </c>
    </row>
    <row r="615" spans="3:9" ht="38.25" x14ac:dyDescent="0.25">
      <c r="C615" s="15" t="s">
        <v>19</v>
      </c>
      <c r="D615" s="16">
        <v>709</v>
      </c>
      <c r="E615" s="17">
        <v>10</v>
      </c>
      <c r="F615" s="17">
        <v>3</v>
      </c>
      <c r="G615" s="18" t="s">
        <v>515</v>
      </c>
      <c r="H615" s="16" t="s">
        <v>20</v>
      </c>
      <c r="I615" s="19">
        <v>10.94</v>
      </c>
    </row>
    <row r="616" spans="3:9" ht="25.5" x14ac:dyDescent="0.25">
      <c r="C616" s="15" t="s">
        <v>100</v>
      </c>
      <c r="D616" s="16">
        <v>709</v>
      </c>
      <c r="E616" s="17">
        <v>10</v>
      </c>
      <c r="F616" s="17">
        <v>3</v>
      </c>
      <c r="G616" s="18" t="s">
        <v>515</v>
      </c>
      <c r="H616" s="16" t="s">
        <v>101</v>
      </c>
      <c r="I616" s="19">
        <v>729.58</v>
      </c>
    </row>
    <row r="617" spans="3:9" ht="25.5" x14ac:dyDescent="0.25">
      <c r="C617" s="15" t="s">
        <v>516</v>
      </c>
      <c r="D617" s="16">
        <v>709</v>
      </c>
      <c r="E617" s="17">
        <v>10</v>
      </c>
      <c r="F617" s="17">
        <v>3</v>
      </c>
      <c r="G617" s="18" t="s">
        <v>517</v>
      </c>
      <c r="H617" s="16">
        <v>0</v>
      </c>
      <c r="I617" s="19">
        <f>I618+I619</f>
        <v>72.569999999999993</v>
      </c>
    </row>
    <row r="618" spans="3:9" ht="38.25" x14ac:dyDescent="0.25">
      <c r="C618" s="15" t="s">
        <v>19</v>
      </c>
      <c r="D618" s="16">
        <v>709</v>
      </c>
      <c r="E618" s="17">
        <v>10</v>
      </c>
      <c r="F618" s="17">
        <v>3</v>
      </c>
      <c r="G618" s="18" t="s">
        <v>517</v>
      </c>
      <c r="H618" s="16" t="s">
        <v>20</v>
      </c>
      <c r="I618" s="19">
        <v>0.97</v>
      </c>
    </row>
    <row r="619" spans="3:9" ht="25.5" x14ac:dyDescent="0.25">
      <c r="C619" s="15" t="s">
        <v>100</v>
      </c>
      <c r="D619" s="16">
        <v>709</v>
      </c>
      <c r="E619" s="17">
        <v>10</v>
      </c>
      <c r="F619" s="17">
        <v>3</v>
      </c>
      <c r="G619" s="18" t="s">
        <v>517</v>
      </c>
      <c r="H619" s="16" t="s">
        <v>101</v>
      </c>
      <c r="I619" s="19">
        <v>71.599999999999994</v>
      </c>
    </row>
    <row r="620" spans="3:9" ht="63.75" x14ac:dyDescent="0.25">
      <c r="C620" s="15" t="s">
        <v>518</v>
      </c>
      <c r="D620" s="16">
        <v>709</v>
      </c>
      <c r="E620" s="17">
        <v>10</v>
      </c>
      <c r="F620" s="17">
        <v>3</v>
      </c>
      <c r="G620" s="18" t="s">
        <v>519</v>
      </c>
      <c r="H620" s="16">
        <v>0</v>
      </c>
      <c r="I620" s="19">
        <f>I621+I622</f>
        <v>4357.1099999999997</v>
      </c>
    </row>
    <row r="621" spans="3:9" ht="38.25" x14ac:dyDescent="0.25">
      <c r="C621" s="15" t="s">
        <v>19</v>
      </c>
      <c r="D621" s="16">
        <v>709</v>
      </c>
      <c r="E621" s="17">
        <v>10</v>
      </c>
      <c r="F621" s="17">
        <v>3</v>
      </c>
      <c r="G621" s="18" t="s">
        <v>519</v>
      </c>
      <c r="H621" s="16" t="s">
        <v>20</v>
      </c>
      <c r="I621" s="19">
        <v>45</v>
      </c>
    </row>
    <row r="622" spans="3:9" ht="25.5" x14ac:dyDescent="0.25">
      <c r="C622" s="15" t="s">
        <v>100</v>
      </c>
      <c r="D622" s="16">
        <v>709</v>
      </c>
      <c r="E622" s="17">
        <v>10</v>
      </c>
      <c r="F622" s="17">
        <v>3</v>
      </c>
      <c r="G622" s="18" t="s">
        <v>519</v>
      </c>
      <c r="H622" s="16" t="s">
        <v>101</v>
      </c>
      <c r="I622" s="19">
        <v>4312.1099999999997</v>
      </c>
    </row>
    <row r="623" spans="3:9" ht="25.5" x14ac:dyDescent="0.25">
      <c r="C623" s="15" t="s">
        <v>520</v>
      </c>
      <c r="D623" s="16">
        <v>709</v>
      </c>
      <c r="E623" s="17">
        <v>10</v>
      </c>
      <c r="F623" s="17">
        <v>3</v>
      </c>
      <c r="G623" s="18" t="s">
        <v>521</v>
      </c>
      <c r="H623" s="16">
        <v>0</v>
      </c>
      <c r="I623" s="19">
        <f>I624+I625</f>
        <v>11715.980000000001</v>
      </c>
    </row>
    <row r="624" spans="3:9" ht="38.25" x14ac:dyDescent="0.25">
      <c r="C624" s="15" t="s">
        <v>19</v>
      </c>
      <c r="D624" s="16">
        <v>709</v>
      </c>
      <c r="E624" s="17">
        <v>10</v>
      </c>
      <c r="F624" s="17">
        <v>3</v>
      </c>
      <c r="G624" s="18" t="s">
        <v>521</v>
      </c>
      <c r="H624" s="16" t="s">
        <v>20</v>
      </c>
      <c r="I624" s="19">
        <v>164.28</v>
      </c>
    </row>
    <row r="625" spans="3:9" ht="25.5" x14ac:dyDescent="0.25">
      <c r="C625" s="15" t="s">
        <v>100</v>
      </c>
      <c r="D625" s="16">
        <v>709</v>
      </c>
      <c r="E625" s="17">
        <v>10</v>
      </c>
      <c r="F625" s="17">
        <v>3</v>
      </c>
      <c r="G625" s="18" t="s">
        <v>521</v>
      </c>
      <c r="H625" s="16" t="s">
        <v>101</v>
      </c>
      <c r="I625" s="19">
        <v>11551.7</v>
      </c>
    </row>
    <row r="626" spans="3:9" ht="25.5" x14ac:dyDescent="0.25">
      <c r="C626" s="15" t="s">
        <v>522</v>
      </c>
      <c r="D626" s="16">
        <v>709</v>
      </c>
      <c r="E626" s="17">
        <v>10</v>
      </c>
      <c r="F626" s="17">
        <v>3</v>
      </c>
      <c r="G626" s="18" t="s">
        <v>523</v>
      </c>
      <c r="H626" s="16">
        <v>0</v>
      </c>
      <c r="I626" s="19">
        <f>I627+I628</f>
        <v>16372.77</v>
      </c>
    </row>
    <row r="627" spans="3:9" ht="38.25" x14ac:dyDescent="0.25">
      <c r="C627" s="15" t="s">
        <v>19</v>
      </c>
      <c r="D627" s="16">
        <v>709</v>
      </c>
      <c r="E627" s="17">
        <v>10</v>
      </c>
      <c r="F627" s="17">
        <v>3</v>
      </c>
      <c r="G627" s="18" t="s">
        <v>523</v>
      </c>
      <c r="H627" s="16" t="s">
        <v>20</v>
      </c>
      <c r="I627" s="19">
        <v>234.44</v>
      </c>
    </row>
    <row r="628" spans="3:9" ht="25.5" x14ac:dyDescent="0.25">
      <c r="C628" s="15" t="s">
        <v>100</v>
      </c>
      <c r="D628" s="16">
        <v>709</v>
      </c>
      <c r="E628" s="17">
        <v>10</v>
      </c>
      <c r="F628" s="17">
        <v>3</v>
      </c>
      <c r="G628" s="18" t="s">
        <v>523</v>
      </c>
      <c r="H628" s="16" t="s">
        <v>101</v>
      </c>
      <c r="I628" s="19">
        <v>16138.33</v>
      </c>
    </row>
    <row r="629" spans="3:9" ht="51" x14ac:dyDescent="0.25">
      <c r="C629" s="15" t="s">
        <v>524</v>
      </c>
      <c r="D629" s="16">
        <v>709</v>
      </c>
      <c r="E629" s="17">
        <v>10</v>
      </c>
      <c r="F629" s="17">
        <v>3</v>
      </c>
      <c r="G629" s="18" t="s">
        <v>525</v>
      </c>
      <c r="H629" s="16">
        <v>0</v>
      </c>
      <c r="I629" s="19">
        <f>I630+I631</f>
        <v>273.91000000000003</v>
      </c>
    </row>
    <row r="630" spans="3:9" ht="38.25" x14ac:dyDescent="0.25">
      <c r="C630" s="15" t="s">
        <v>19</v>
      </c>
      <c r="D630" s="16">
        <v>709</v>
      </c>
      <c r="E630" s="17">
        <v>10</v>
      </c>
      <c r="F630" s="17">
        <v>3</v>
      </c>
      <c r="G630" s="18" t="s">
        <v>525</v>
      </c>
      <c r="H630" s="16" t="s">
        <v>20</v>
      </c>
      <c r="I630" s="19">
        <v>4.05</v>
      </c>
    </row>
    <row r="631" spans="3:9" ht="25.5" x14ac:dyDescent="0.25">
      <c r="C631" s="15" t="s">
        <v>100</v>
      </c>
      <c r="D631" s="16">
        <v>709</v>
      </c>
      <c r="E631" s="17">
        <v>10</v>
      </c>
      <c r="F631" s="17">
        <v>3</v>
      </c>
      <c r="G631" s="18" t="s">
        <v>525</v>
      </c>
      <c r="H631" s="16" t="s">
        <v>101</v>
      </c>
      <c r="I631" s="19">
        <v>269.86</v>
      </c>
    </row>
    <row r="632" spans="3:9" ht="51" x14ac:dyDescent="0.25">
      <c r="C632" s="15" t="s">
        <v>526</v>
      </c>
      <c r="D632" s="16">
        <v>709</v>
      </c>
      <c r="E632" s="17">
        <v>10</v>
      </c>
      <c r="F632" s="17">
        <v>3</v>
      </c>
      <c r="G632" s="18" t="s">
        <v>527</v>
      </c>
      <c r="H632" s="16">
        <v>0</v>
      </c>
      <c r="I632" s="19">
        <f>I633+I634</f>
        <v>118.15</v>
      </c>
    </row>
    <row r="633" spans="3:9" ht="38.25" x14ac:dyDescent="0.25">
      <c r="C633" s="15" t="s">
        <v>19</v>
      </c>
      <c r="D633" s="16">
        <v>709</v>
      </c>
      <c r="E633" s="17">
        <v>10</v>
      </c>
      <c r="F633" s="17">
        <v>3</v>
      </c>
      <c r="G633" s="18" t="s">
        <v>527</v>
      </c>
      <c r="H633" s="16" t="s">
        <v>20</v>
      </c>
      <c r="I633" s="19">
        <v>0.64</v>
      </c>
    </row>
    <row r="634" spans="3:9" ht="25.5" x14ac:dyDescent="0.25">
      <c r="C634" s="15" t="s">
        <v>100</v>
      </c>
      <c r="D634" s="16">
        <v>709</v>
      </c>
      <c r="E634" s="17">
        <v>10</v>
      </c>
      <c r="F634" s="17">
        <v>3</v>
      </c>
      <c r="G634" s="18" t="s">
        <v>527</v>
      </c>
      <c r="H634" s="16" t="s">
        <v>101</v>
      </c>
      <c r="I634" s="19">
        <v>117.51</v>
      </c>
    </row>
    <row r="635" spans="3:9" ht="25.5" x14ac:dyDescent="0.25">
      <c r="C635" s="15" t="s">
        <v>528</v>
      </c>
      <c r="D635" s="16">
        <v>709</v>
      </c>
      <c r="E635" s="17">
        <v>10</v>
      </c>
      <c r="F635" s="17">
        <v>3</v>
      </c>
      <c r="G635" s="18" t="s">
        <v>529</v>
      </c>
      <c r="H635" s="16">
        <v>0</v>
      </c>
      <c r="I635" s="19">
        <f>I636+I637</f>
        <v>354.44000000000005</v>
      </c>
    </row>
    <row r="636" spans="3:9" ht="38.25" x14ac:dyDescent="0.25">
      <c r="C636" s="15" t="s">
        <v>19</v>
      </c>
      <c r="D636" s="16">
        <v>709</v>
      </c>
      <c r="E636" s="17">
        <v>10</v>
      </c>
      <c r="F636" s="17">
        <v>3</v>
      </c>
      <c r="G636" s="18" t="s">
        <v>529</v>
      </c>
      <c r="H636" s="16" t="s">
        <v>20</v>
      </c>
      <c r="I636" s="19">
        <v>4.72</v>
      </c>
    </row>
    <row r="637" spans="3:9" ht="25.5" x14ac:dyDescent="0.25">
      <c r="C637" s="15" t="s">
        <v>100</v>
      </c>
      <c r="D637" s="16">
        <v>709</v>
      </c>
      <c r="E637" s="17">
        <v>10</v>
      </c>
      <c r="F637" s="17">
        <v>3</v>
      </c>
      <c r="G637" s="18" t="s">
        <v>529</v>
      </c>
      <c r="H637" s="16" t="s">
        <v>101</v>
      </c>
      <c r="I637" s="19">
        <v>349.72</v>
      </c>
    </row>
    <row r="638" spans="3:9" ht="25.5" x14ac:dyDescent="0.25">
      <c r="C638" s="15" t="s">
        <v>530</v>
      </c>
      <c r="D638" s="16">
        <v>709</v>
      </c>
      <c r="E638" s="17">
        <v>10</v>
      </c>
      <c r="F638" s="17">
        <v>3</v>
      </c>
      <c r="G638" s="18" t="s">
        <v>531</v>
      </c>
      <c r="H638" s="16">
        <v>0</v>
      </c>
      <c r="I638" s="19">
        <f>I639</f>
        <v>250.2</v>
      </c>
    </row>
    <row r="639" spans="3:9" ht="25.5" x14ac:dyDescent="0.25">
      <c r="C639" s="15" t="s">
        <v>100</v>
      </c>
      <c r="D639" s="16">
        <v>709</v>
      </c>
      <c r="E639" s="17">
        <v>10</v>
      </c>
      <c r="F639" s="17">
        <v>3</v>
      </c>
      <c r="G639" s="18" t="s">
        <v>531</v>
      </c>
      <c r="H639" s="16" t="s">
        <v>101</v>
      </c>
      <c r="I639" s="19">
        <v>250.2</v>
      </c>
    </row>
    <row r="640" spans="3:9" ht="38.25" x14ac:dyDescent="0.25">
      <c r="C640" s="15" t="s">
        <v>532</v>
      </c>
      <c r="D640" s="16">
        <v>709</v>
      </c>
      <c r="E640" s="17">
        <v>10</v>
      </c>
      <c r="F640" s="17">
        <v>3</v>
      </c>
      <c r="G640" s="18" t="s">
        <v>533</v>
      </c>
      <c r="H640" s="16">
        <v>0</v>
      </c>
      <c r="I640" s="19">
        <f>I641+I644+I646+I649+I652+I655</f>
        <v>26765.139999999996</v>
      </c>
    </row>
    <row r="641" spans="3:9" ht="25.5" x14ac:dyDescent="0.25">
      <c r="C641" s="15" t="s">
        <v>534</v>
      </c>
      <c r="D641" s="16">
        <v>709</v>
      </c>
      <c r="E641" s="17">
        <v>10</v>
      </c>
      <c r="F641" s="17">
        <v>3</v>
      </c>
      <c r="G641" s="18" t="s">
        <v>535</v>
      </c>
      <c r="H641" s="16">
        <v>0</v>
      </c>
      <c r="I641" s="19">
        <f>I642+I643</f>
        <v>14423.14</v>
      </c>
    </row>
    <row r="642" spans="3:9" ht="38.25" x14ac:dyDescent="0.25">
      <c r="C642" s="15" t="s">
        <v>19</v>
      </c>
      <c r="D642" s="16">
        <v>709</v>
      </c>
      <c r="E642" s="17">
        <v>10</v>
      </c>
      <c r="F642" s="17">
        <v>3</v>
      </c>
      <c r="G642" s="18" t="s">
        <v>535</v>
      </c>
      <c r="H642" s="16" t="s">
        <v>20</v>
      </c>
      <c r="I642" s="19">
        <v>213.15</v>
      </c>
    </row>
    <row r="643" spans="3:9" ht="25.5" x14ac:dyDescent="0.25">
      <c r="C643" s="15" t="s">
        <v>100</v>
      </c>
      <c r="D643" s="16">
        <v>709</v>
      </c>
      <c r="E643" s="17">
        <v>10</v>
      </c>
      <c r="F643" s="17">
        <v>3</v>
      </c>
      <c r="G643" s="18" t="s">
        <v>535</v>
      </c>
      <c r="H643" s="16" t="s">
        <v>101</v>
      </c>
      <c r="I643" s="19">
        <v>14209.99</v>
      </c>
    </row>
    <row r="644" spans="3:9" ht="51" x14ac:dyDescent="0.25">
      <c r="C644" s="15" t="s">
        <v>536</v>
      </c>
      <c r="D644" s="16">
        <v>709</v>
      </c>
      <c r="E644" s="17">
        <v>10</v>
      </c>
      <c r="F644" s="17">
        <v>3</v>
      </c>
      <c r="G644" s="18" t="s">
        <v>537</v>
      </c>
      <c r="H644" s="16">
        <v>0</v>
      </c>
      <c r="I644" s="19">
        <f>I645</f>
        <v>489.03</v>
      </c>
    </row>
    <row r="645" spans="3:9" ht="25.5" x14ac:dyDescent="0.25">
      <c r="C645" s="15" t="s">
        <v>100</v>
      </c>
      <c r="D645" s="16">
        <v>709</v>
      </c>
      <c r="E645" s="17">
        <v>10</v>
      </c>
      <c r="F645" s="17">
        <v>3</v>
      </c>
      <c r="G645" s="18" t="s">
        <v>537</v>
      </c>
      <c r="H645" s="16" t="s">
        <v>101</v>
      </c>
      <c r="I645" s="19">
        <v>489.03</v>
      </c>
    </row>
    <row r="646" spans="3:9" ht="51" x14ac:dyDescent="0.25">
      <c r="C646" s="15" t="s">
        <v>538</v>
      </c>
      <c r="D646" s="16">
        <v>709</v>
      </c>
      <c r="E646" s="17">
        <v>10</v>
      </c>
      <c r="F646" s="17">
        <v>3</v>
      </c>
      <c r="G646" s="18" t="s">
        <v>539</v>
      </c>
      <c r="H646" s="16">
        <v>0</v>
      </c>
      <c r="I646" s="19">
        <f>I647+I648</f>
        <v>9.9699999999999989</v>
      </c>
    </row>
    <row r="647" spans="3:9" ht="38.25" x14ac:dyDescent="0.25">
      <c r="C647" s="15" t="s">
        <v>19</v>
      </c>
      <c r="D647" s="16">
        <v>709</v>
      </c>
      <c r="E647" s="17">
        <v>10</v>
      </c>
      <c r="F647" s="17">
        <v>3</v>
      </c>
      <c r="G647" s="18" t="s">
        <v>539</v>
      </c>
      <c r="H647" s="16" t="s">
        <v>20</v>
      </c>
      <c r="I647" s="19">
        <v>0.12</v>
      </c>
    </row>
    <row r="648" spans="3:9" ht="25.5" x14ac:dyDescent="0.25">
      <c r="C648" s="15" t="s">
        <v>100</v>
      </c>
      <c r="D648" s="16">
        <v>709</v>
      </c>
      <c r="E648" s="17">
        <v>10</v>
      </c>
      <c r="F648" s="17">
        <v>3</v>
      </c>
      <c r="G648" s="18" t="s">
        <v>539</v>
      </c>
      <c r="H648" s="16" t="s">
        <v>101</v>
      </c>
      <c r="I648" s="19">
        <v>9.85</v>
      </c>
    </row>
    <row r="649" spans="3:9" ht="38.25" x14ac:dyDescent="0.25">
      <c r="C649" s="15" t="s">
        <v>540</v>
      </c>
      <c r="D649" s="16">
        <v>709</v>
      </c>
      <c r="E649" s="17">
        <v>10</v>
      </c>
      <c r="F649" s="17">
        <v>3</v>
      </c>
      <c r="G649" s="18" t="s">
        <v>541</v>
      </c>
      <c r="H649" s="16">
        <v>0</v>
      </c>
      <c r="I649" s="19">
        <f>I650+I651</f>
        <v>11785.17</v>
      </c>
    </row>
    <row r="650" spans="3:9" ht="38.25" x14ac:dyDescent="0.25">
      <c r="C650" s="15" t="s">
        <v>19</v>
      </c>
      <c r="D650" s="16">
        <v>709</v>
      </c>
      <c r="E650" s="17">
        <v>10</v>
      </c>
      <c r="F650" s="17">
        <v>3</v>
      </c>
      <c r="G650" s="18" t="s">
        <v>541</v>
      </c>
      <c r="H650" s="16" t="s">
        <v>20</v>
      </c>
      <c r="I650" s="19">
        <v>231.08</v>
      </c>
    </row>
    <row r="651" spans="3:9" ht="25.5" x14ac:dyDescent="0.25">
      <c r="C651" s="15" t="s">
        <v>100</v>
      </c>
      <c r="D651" s="16">
        <v>709</v>
      </c>
      <c r="E651" s="17">
        <v>10</v>
      </c>
      <c r="F651" s="17">
        <v>3</v>
      </c>
      <c r="G651" s="18" t="s">
        <v>541</v>
      </c>
      <c r="H651" s="16" t="s">
        <v>101</v>
      </c>
      <c r="I651" s="19">
        <v>11554.09</v>
      </c>
    </row>
    <row r="652" spans="3:9" ht="89.25" x14ac:dyDescent="0.25">
      <c r="C652" s="15" t="s">
        <v>542</v>
      </c>
      <c r="D652" s="16">
        <v>709</v>
      </c>
      <c r="E652" s="17">
        <v>10</v>
      </c>
      <c r="F652" s="17">
        <v>3</v>
      </c>
      <c r="G652" s="18" t="s">
        <v>543</v>
      </c>
      <c r="H652" s="16">
        <v>0</v>
      </c>
      <c r="I652" s="19">
        <f>I653+I654</f>
        <v>55.03</v>
      </c>
    </row>
    <row r="653" spans="3:9" ht="38.25" x14ac:dyDescent="0.25">
      <c r="C653" s="15" t="s">
        <v>19</v>
      </c>
      <c r="D653" s="16">
        <v>709</v>
      </c>
      <c r="E653" s="17">
        <v>10</v>
      </c>
      <c r="F653" s="17">
        <v>3</v>
      </c>
      <c r="G653" s="18" t="s">
        <v>543</v>
      </c>
      <c r="H653" s="16" t="s">
        <v>20</v>
      </c>
      <c r="I653" s="19">
        <v>0.81</v>
      </c>
    </row>
    <row r="654" spans="3:9" ht="25.5" x14ac:dyDescent="0.25">
      <c r="C654" s="15" t="s">
        <v>100</v>
      </c>
      <c r="D654" s="16">
        <v>709</v>
      </c>
      <c r="E654" s="17">
        <v>10</v>
      </c>
      <c r="F654" s="17">
        <v>3</v>
      </c>
      <c r="G654" s="18" t="s">
        <v>543</v>
      </c>
      <c r="H654" s="16" t="s">
        <v>101</v>
      </c>
      <c r="I654" s="19">
        <v>54.22</v>
      </c>
    </row>
    <row r="655" spans="3:9" ht="51" x14ac:dyDescent="0.25">
      <c r="C655" s="15" t="s">
        <v>538</v>
      </c>
      <c r="D655" s="16">
        <v>709</v>
      </c>
      <c r="E655" s="17">
        <v>10</v>
      </c>
      <c r="F655" s="17">
        <v>3</v>
      </c>
      <c r="G655" s="18" t="s">
        <v>544</v>
      </c>
      <c r="H655" s="16"/>
      <c r="I655" s="19">
        <f>I656</f>
        <v>2.8</v>
      </c>
    </row>
    <row r="656" spans="3:9" ht="25.5" x14ac:dyDescent="0.25">
      <c r="C656" s="15" t="s">
        <v>100</v>
      </c>
      <c r="D656" s="16">
        <v>709</v>
      </c>
      <c r="E656" s="17">
        <v>10</v>
      </c>
      <c r="F656" s="17">
        <v>3</v>
      </c>
      <c r="G656" s="18" t="s">
        <v>544</v>
      </c>
      <c r="H656" s="16" t="s">
        <v>101</v>
      </c>
      <c r="I656" s="19">
        <v>2.8</v>
      </c>
    </row>
    <row r="657" spans="3:9" ht="25.5" x14ac:dyDescent="0.25">
      <c r="C657" s="15" t="s">
        <v>545</v>
      </c>
      <c r="D657" s="16">
        <v>709</v>
      </c>
      <c r="E657" s="17">
        <v>10</v>
      </c>
      <c r="F657" s="17">
        <v>3</v>
      </c>
      <c r="G657" s="18" t="s">
        <v>546</v>
      </c>
      <c r="H657" s="16"/>
      <c r="I657" s="19">
        <f>I658</f>
        <v>11605.99</v>
      </c>
    </row>
    <row r="658" spans="3:9" ht="38.25" x14ac:dyDescent="0.25">
      <c r="C658" s="15" t="s">
        <v>547</v>
      </c>
      <c r="D658" s="16">
        <v>709</v>
      </c>
      <c r="E658" s="17">
        <v>10</v>
      </c>
      <c r="F658" s="17">
        <v>3</v>
      </c>
      <c r="G658" s="18" t="s">
        <v>548</v>
      </c>
      <c r="H658" s="16">
        <v>0</v>
      </c>
      <c r="I658" s="19">
        <f>I659</f>
        <v>11605.99</v>
      </c>
    </row>
    <row r="659" spans="3:9" ht="25.5" x14ac:dyDescent="0.25">
      <c r="C659" s="15" t="s">
        <v>100</v>
      </c>
      <c r="D659" s="16">
        <v>709</v>
      </c>
      <c r="E659" s="17">
        <v>10</v>
      </c>
      <c r="F659" s="17">
        <v>3</v>
      </c>
      <c r="G659" s="18" t="s">
        <v>548</v>
      </c>
      <c r="H659" s="16" t="s">
        <v>101</v>
      </c>
      <c r="I659" s="19">
        <v>11605.99</v>
      </c>
    </row>
    <row r="660" spans="3:9" x14ac:dyDescent="0.25">
      <c r="C660" s="15" t="s">
        <v>280</v>
      </c>
      <c r="D660" s="16">
        <v>709</v>
      </c>
      <c r="E660" s="17">
        <v>10</v>
      </c>
      <c r="F660" s="17">
        <v>4</v>
      </c>
      <c r="G660" s="18" t="s">
        <v>8</v>
      </c>
      <c r="H660" s="16">
        <v>0</v>
      </c>
      <c r="I660" s="19">
        <f t="shared" ref="I660:I662" si="35">I661</f>
        <v>35860.42</v>
      </c>
    </row>
    <row r="661" spans="3:9" ht="76.5" x14ac:dyDescent="0.25">
      <c r="C661" s="15" t="s">
        <v>508</v>
      </c>
      <c r="D661" s="16">
        <v>709</v>
      </c>
      <c r="E661" s="17">
        <v>10</v>
      </c>
      <c r="F661" s="17">
        <v>4</v>
      </c>
      <c r="G661" s="18" t="s">
        <v>509</v>
      </c>
      <c r="H661" s="16">
        <v>0</v>
      </c>
      <c r="I661" s="19">
        <f t="shared" si="35"/>
        <v>35860.42</v>
      </c>
    </row>
    <row r="662" spans="3:9" ht="51" x14ac:dyDescent="0.25">
      <c r="C662" s="15" t="s">
        <v>510</v>
      </c>
      <c r="D662" s="16">
        <v>709</v>
      </c>
      <c r="E662" s="17">
        <v>10</v>
      </c>
      <c r="F662" s="17">
        <v>4</v>
      </c>
      <c r="G662" s="18" t="s">
        <v>511</v>
      </c>
      <c r="H662" s="16">
        <v>0</v>
      </c>
      <c r="I662" s="19">
        <f t="shared" si="35"/>
        <v>35860.42</v>
      </c>
    </row>
    <row r="663" spans="3:9" ht="38.25" x14ac:dyDescent="0.25">
      <c r="C663" s="15" t="s">
        <v>512</v>
      </c>
      <c r="D663" s="16">
        <v>709</v>
      </c>
      <c r="E663" s="17">
        <v>10</v>
      </c>
      <c r="F663" s="17">
        <v>4</v>
      </c>
      <c r="G663" s="18" t="s">
        <v>513</v>
      </c>
      <c r="H663" s="16">
        <v>0</v>
      </c>
      <c r="I663" s="19">
        <f>I664+I667+I670</f>
        <v>35860.42</v>
      </c>
    </row>
    <row r="664" spans="3:9" ht="38.25" x14ac:dyDescent="0.25">
      <c r="C664" s="15" t="s">
        <v>549</v>
      </c>
      <c r="D664" s="16">
        <v>709</v>
      </c>
      <c r="E664" s="17">
        <v>10</v>
      </c>
      <c r="F664" s="17">
        <v>4</v>
      </c>
      <c r="G664" s="18" t="s">
        <v>550</v>
      </c>
      <c r="H664" s="16">
        <v>0</v>
      </c>
      <c r="I664" s="19">
        <f>I665+I666</f>
        <v>25323.219999999998</v>
      </c>
    </row>
    <row r="665" spans="3:9" ht="38.25" x14ac:dyDescent="0.25">
      <c r="C665" s="15" t="s">
        <v>19</v>
      </c>
      <c r="D665" s="16">
        <v>709</v>
      </c>
      <c r="E665" s="17">
        <v>10</v>
      </c>
      <c r="F665" s="17">
        <v>4</v>
      </c>
      <c r="G665" s="18" t="s">
        <v>550</v>
      </c>
      <c r="H665" s="16" t="s">
        <v>20</v>
      </c>
      <c r="I665" s="19">
        <v>315.10000000000002</v>
      </c>
    </row>
    <row r="666" spans="3:9" ht="25.5" x14ac:dyDescent="0.25">
      <c r="C666" s="15" t="s">
        <v>100</v>
      </c>
      <c r="D666" s="16">
        <v>709</v>
      </c>
      <c r="E666" s="17">
        <v>10</v>
      </c>
      <c r="F666" s="17">
        <v>4</v>
      </c>
      <c r="G666" s="18" t="s">
        <v>550</v>
      </c>
      <c r="H666" s="16" t="s">
        <v>101</v>
      </c>
      <c r="I666" s="19">
        <v>25008.12</v>
      </c>
    </row>
    <row r="667" spans="3:9" ht="102" x14ac:dyDescent="0.25">
      <c r="C667" s="15" t="s">
        <v>551</v>
      </c>
      <c r="D667" s="16">
        <v>709</v>
      </c>
      <c r="E667" s="17">
        <v>10</v>
      </c>
      <c r="F667" s="17">
        <v>4</v>
      </c>
      <c r="G667" s="18" t="s">
        <v>552</v>
      </c>
      <c r="H667" s="16">
        <v>0</v>
      </c>
      <c r="I667" s="19">
        <f>I668+I669</f>
        <v>6694.3099999999995</v>
      </c>
    </row>
    <row r="668" spans="3:9" ht="38.25" x14ac:dyDescent="0.25">
      <c r="C668" s="15" t="s">
        <v>19</v>
      </c>
      <c r="D668" s="16">
        <v>709</v>
      </c>
      <c r="E668" s="17">
        <v>10</v>
      </c>
      <c r="F668" s="17">
        <v>4</v>
      </c>
      <c r="G668" s="18" t="s">
        <v>552</v>
      </c>
      <c r="H668" s="16" t="s">
        <v>20</v>
      </c>
      <c r="I668" s="19">
        <v>66.28</v>
      </c>
    </row>
    <row r="669" spans="3:9" ht="25.5" x14ac:dyDescent="0.25">
      <c r="C669" s="15" t="s">
        <v>100</v>
      </c>
      <c r="D669" s="16">
        <v>709</v>
      </c>
      <c r="E669" s="17">
        <v>10</v>
      </c>
      <c r="F669" s="17">
        <v>4</v>
      </c>
      <c r="G669" s="18" t="s">
        <v>552</v>
      </c>
      <c r="H669" s="16" t="s">
        <v>101</v>
      </c>
      <c r="I669" s="19">
        <v>6628.03</v>
      </c>
    </row>
    <row r="670" spans="3:9" ht="51" x14ac:dyDescent="0.25">
      <c r="C670" s="15" t="s">
        <v>553</v>
      </c>
      <c r="D670" s="16">
        <v>709</v>
      </c>
      <c r="E670" s="17">
        <v>10</v>
      </c>
      <c r="F670" s="17">
        <v>4</v>
      </c>
      <c r="G670" s="18" t="s">
        <v>554</v>
      </c>
      <c r="H670" s="16">
        <v>0</v>
      </c>
      <c r="I670" s="19">
        <f>I671</f>
        <v>3842.89</v>
      </c>
    </row>
    <row r="671" spans="3:9" ht="25.5" x14ac:dyDescent="0.25">
      <c r="C671" s="15" t="s">
        <v>100</v>
      </c>
      <c r="D671" s="16">
        <v>709</v>
      </c>
      <c r="E671" s="17">
        <v>10</v>
      </c>
      <c r="F671" s="17">
        <v>4</v>
      </c>
      <c r="G671" s="18" t="s">
        <v>554</v>
      </c>
      <c r="H671" s="16" t="s">
        <v>101</v>
      </c>
      <c r="I671" s="19">
        <v>3842.89</v>
      </c>
    </row>
    <row r="672" spans="3:9" ht="25.5" x14ac:dyDescent="0.25">
      <c r="C672" s="15" t="s">
        <v>555</v>
      </c>
      <c r="D672" s="16">
        <v>709</v>
      </c>
      <c r="E672" s="17">
        <v>10</v>
      </c>
      <c r="F672" s="17">
        <v>6</v>
      </c>
      <c r="G672" s="18" t="s">
        <v>8</v>
      </c>
      <c r="H672" s="16">
        <v>0</v>
      </c>
      <c r="I672" s="19">
        <f t="shared" ref="I672:I675" si="36">I673</f>
        <v>14973.810000000001</v>
      </c>
    </row>
    <row r="673" spans="3:9" ht="76.5" x14ac:dyDescent="0.25">
      <c r="C673" s="15" t="s">
        <v>508</v>
      </c>
      <c r="D673" s="16">
        <v>709</v>
      </c>
      <c r="E673" s="17">
        <v>10</v>
      </c>
      <c r="F673" s="17">
        <v>6</v>
      </c>
      <c r="G673" s="18" t="s">
        <v>509</v>
      </c>
      <c r="H673" s="16">
        <v>0</v>
      </c>
      <c r="I673" s="19">
        <f t="shared" si="36"/>
        <v>14973.810000000001</v>
      </c>
    </row>
    <row r="674" spans="3:9" ht="89.25" x14ac:dyDescent="0.25">
      <c r="C674" s="15" t="s">
        <v>556</v>
      </c>
      <c r="D674" s="16">
        <v>709</v>
      </c>
      <c r="E674" s="17">
        <v>10</v>
      </c>
      <c r="F674" s="17">
        <v>6</v>
      </c>
      <c r="G674" s="18" t="s">
        <v>557</v>
      </c>
      <c r="H674" s="16">
        <v>0</v>
      </c>
      <c r="I674" s="19">
        <f t="shared" si="36"/>
        <v>14973.810000000001</v>
      </c>
    </row>
    <row r="675" spans="3:9" ht="25.5" x14ac:dyDescent="0.25">
      <c r="C675" s="15" t="s">
        <v>133</v>
      </c>
      <c r="D675" s="16">
        <v>709</v>
      </c>
      <c r="E675" s="17">
        <v>10</v>
      </c>
      <c r="F675" s="17">
        <v>6</v>
      </c>
      <c r="G675" s="18" t="s">
        <v>558</v>
      </c>
      <c r="H675" s="16">
        <v>0</v>
      </c>
      <c r="I675" s="19">
        <f t="shared" si="36"/>
        <v>14973.810000000001</v>
      </c>
    </row>
    <row r="676" spans="3:9" ht="51" x14ac:dyDescent="0.25">
      <c r="C676" s="15" t="s">
        <v>559</v>
      </c>
      <c r="D676" s="16">
        <v>709</v>
      </c>
      <c r="E676" s="17">
        <v>10</v>
      </c>
      <c r="F676" s="17">
        <v>6</v>
      </c>
      <c r="G676" s="18" t="s">
        <v>560</v>
      </c>
      <c r="H676" s="16">
        <v>0</v>
      </c>
      <c r="I676" s="19">
        <f>I677+I678+I679</f>
        <v>14973.810000000001</v>
      </c>
    </row>
    <row r="677" spans="3:9" ht="76.5" x14ac:dyDescent="0.25">
      <c r="C677" s="15" t="s">
        <v>17</v>
      </c>
      <c r="D677" s="16">
        <v>709</v>
      </c>
      <c r="E677" s="17">
        <v>10</v>
      </c>
      <c r="F677" s="17">
        <v>6</v>
      </c>
      <c r="G677" s="18" t="s">
        <v>560</v>
      </c>
      <c r="H677" s="16" t="s">
        <v>18</v>
      </c>
      <c r="I677" s="19">
        <v>13248.79</v>
      </c>
    </row>
    <row r="678" spans="3:9" ht="38.25" x14ac:dyDescent="0.25">
      <c r="C678" s="15" t="s">
        <v>19</v>
      </c>
      <c r="D678" s="16">
        <v>709</v>
      </c>
      <c r="E678" s="17">
        <v>10</v>
      </c>
      <c r="F678" s="17">
        <v>6</v>
      </c>
      <c r="G678" s="18" t="s">
        <v>560</v>
      </c>
      <c r="H678" s="16" t="s">
        <v>20</v>
      </c>
      <c r="I678" s="19">
        <v>1723.49</v>
      </c>
    </row>
    <row r="679" spans="3:9" x14ac:dyDescent="0.25">
      <c r="C679" s="15" t="s">
        <v>21</v>
      </c>
      <c r="D679" s="16">
        <v>709</v>
      </c>
      <c r="E679" s="17">
        <v>10</v>
      </c>
      <c r="F679" s="17">
        <v>6</v>
      </c>
      <c r="G679" s="18" t="s">
        <v>560</v>
      </c>
      <c r="H679" s="16" t="s">
        <v>22</v>
      </c>
      <c r="I679" s="19">
        <v>1.53</v>
      </c>
    </row>
    <row r="680" spans="3:9" ht="89.25" x14ac:dyDescent="0.25">
      <c r="C680" s="15" t="s">
        <v>561</v>
      </c>
      <c r="D680" s="16">
        <v>744</v>
      </c>
      <c r="E680" s="17">
        <v>0</v>
      </c>
      <c r="F680" s="17">
        <v>0</v>
      </c>
      <c r="G680" s="18" t="s">
        <v>8</v>
      </c>
      <c r="H680" s="16">
        <v>0</v>
      </c>
      <c r="I680" s="19">
        <f>I681+I708+I714+I732</f>
        <v>63900.9</v>
      </c>
    </row>
    <row r="681" spans="3:9" x14ac:dyDescent="0.25">
      <c r="C681" s="15" t="s">
        <v>9</v>
      </c>
      <c r="D681" s="16">
        <v>744</v>
      </c>
      <c r="E681" s="17">
        <v>1</v>
      </c>
      <c r="F681" s="17">
        <v>0</v>
      </c>
      <c r="G681" s="18" t="s">
        <v>8</v>
      </c>
      <c r="H681" s="16">
        <v>0</v>
      </c>
      <c r="I681" s="19">
        <f>I682+I695</f>
        <v>6485.32</v>
      </c>
    </row>
    <row r="682" spans="3:9" ht="63.75" x14ac:dyDescent="0.25">
      <c r="C682" s="15" t="s">
        <v>42</v>
      </c>
      <c r="D682" s="16">
        <v>744</v>
      </c>
      <c r="E682" s="17">
        <v>1</v>
      </c>
      <c r="F682" s="17">
        <v>4</v>
      </c>
      <c r="G682" s="18" t="s">
        <v>8</v>
      </c>
      <c r="H682" s="16">
        <v>0</v>
      </c>
      <c r="I682" s="19">
        <f>I683</f>
        <v>6395.24</v>
      </c>
    </row>
    <row r="683" spans="3:9" ht="25.5" x14ac:dyDescent="0.25">
      <c r="C683" s="15" t="s">
        <v>11</v>
      </c>
      <c r="D683" s="16">
        <v>744</v>
      </c>
      <c r="E683" s="17">
        <v>1</v>
      </c>
      <c r="F683" s="17">
        <v>4</v>
      </c>
      <c r="G683" s="18" t="s">
        <v>12</v>
      </c>
      <c r="H683" s="16">
        <v>0</v>
      </c>
      <c r="I683" s="19">
        <f>I684</f>
        <v>6395.24</v>
      </c>
    </row>
    <row r="684" spans="3:9" ht="38.25" x14ac:dyDescent="0.25">
      <c r="C684" s="15" t="s">
        <v>80</v>
      </c>
      <c r="D684" s="16">
        <v>744</v>
      </c>
      <c r="E684" s="17">
        <v>1</v>
      </c>
      <c r="F684" s="17">
        <v>4</v>
      </c>
      <c r="G684" s="18" t="s">
        <v>81</v>
      </c>
      <c r="H684" s="16">
        <v>0</v>
      </c>
      <c r="I684" s="19">
        <f>I685+I689+I691+I693</f>
        <v>6395.24</v>
      </c>
    </row>
    <row r="685" spans="3:9" ht="25.5" x14ac:dyDescent="0.25">
      <c r="C685" s="15" t="s">
        <v>15</v>
      </c>
      <c r="D685" s="16">
        <v>744</v>
      </c>
      <c r="E685" s="17">
        <v>1</v>
      </c>
      <c r="F685" s="17">
        <v>4</v>
      </c>
      <c r="G685" s="18" t="s">
        <v>562</v>
      </c>
      <c r="H685" s="16">
        <v>0</v>
      </c>
      <c r="I685" s="19">
        <f>I686+I687+I688</f>
        <v>1320.49</v>
      </c>
    </row>
    <row r="686" spans="3:9" ht="76.5" x14ac:dyDescent="0.25">
      <c r="C686" s="15" t="s">
        <v>17</v>
      </c>
      <c r="D686" s="16">
        <v>744</v>
      </c>
      <c r="E686" s="17">
        <v>1</v>
      </c>
      <c r="F686" s="17">
        <v>4</v>
      </c>
      <c r="G686" s="18" t="s">
        <v>562</v>
      </c>
      <c r="H686" s="16" t="s">
        <v>18</v>
      </c>
      <c r="I686" s="19">
        <v>187.49</v>
      </c>
    </row>
    <row r="687" spans="3:9" ht="38.25" x14ac:dyDescent="0.25">
      <c r="C687" s="15" t="s">
        <v>19</v>
      </c>
      <c r="D687" s="16">
        <v>744</v>
      </c>
      <c r="E687" s="17">
        <v>1</v>
      </c>
      <c r="F687" s="17">
        <v>4</v>
      </c>
      <c r="G687" s="18" t="s">
        <v>562</v>
      </c>
      <c r="H687" s="16" t="s">
        <v>20</v>
      </c>
      <c r="I687" s="19">
        <v>951.5</v>
      </c>
    </row>
    <row r="688" spans="3:9" x14ac:dyDescent="0.25">
      <c r="C688" s="15" t="s">
        <v>21</v>
      </c>
      <c r="D688" s="16">
        <v>744</v>
      </c>
      <c r="E688" s="17">
        <v>1</v>
      </c>
      <c r="F688" s="17">
        <v>4</v>
      </c>
      <c r="G688" s="18" t="s">
        <v>562</v>
      </c>
      <c r="H688" s="16" t="s">
        <v>22</v>
      </c>
      <c r="I688" s="19">
        <v>181.5</v>
      </c>
    </row>
    <row r="689" spans="3:9" ht="38.25" x14ac:dyDescent="0.25">
      <c r="C689" s="15" t="s">
        <v>23</v>
      </c>
      <c r="D689" s="16">
        <v>744</v>
      </c>
      <c r="E689" s="17">
        <v>1</v>
      </c>
      <c r="F689" s="17">
        <v>4</v>
      </c>
      <c r="G689" s="18" t="s">
        <v>563</v>
      </c>
      <c r="H689" s="16">
        <v>0</v>
      </c>
      <c r="I689" s="19">
        <f>I690</f>
        <v>4947.62</v>
      </c>
    </row>
    <row r="690" spans="3:9" ht="76.5" x14ac:dyDescent="0.25">
      <c r="C690" s="15" t="s">
        <v>17</v>
      </c>
      <c r="D690" s="16">
        <v>744</v>
      </c>
      <c r="E690" s="17">
        <v>1</v>
      </c>
      <c r="F690" s="17">
        <v>4</v>
      </c>
      <c r="G690" s="18" t="s">
        <v>563</v>
      </c>
      <c r="H690" s="16" t="s">
        <v>18</v>
      </c>
      <c r="I690" s="19">
        <v>4947.62</v>
      </c>
    </row>
    <row r="691" spans="3:9" ht="76.5" x14ac:dyDescent="0.25">
      <c r="C691" s="15" t="s">
        <v>25</v>
      </c>
      <c r="D691" s="16">
        <v>744</v>
      </c>
      <c r="E691" s="17">
        <v>1</v>
      </c>
      <c r="F691" s="17">
        <v>4</v>
      </c>
      <c r="G691" s="18" t="s">
        <v>564</v>
      </c>
      <c r="H691" s="16">
        <v>0</v>
      </c>
      <c r="I691" s="19">
        <f>I692</f>
        <v>96.22</v>
      </c>
    </row>
    <row r="692" spans="3:9" ht="38.25" x14ac:dyDescent="0.25">
      <c r="C692" s="15" t="s">
        <v>19</v>
      </c>
      <c r="D692" s="16">
        <v>744</v>
      </c>
      <c r="E692" s="17">
        <v>1</v>
      </c>
      <c r="F692" s="17">
        <v>4</v>
      </c>
      <c r="G692" s="18" t="s">
        <v>564</v>
      </c>
      <c r="H692" s="16" t="s">
        <v>20</v>
      </c>
      <c r="I692" s="19">
        <v>96.22</v>
      </c>
    </row>
    <row r="693" spans="3:9" ht="25.5" x14ac:dyDescent="0.25">
      <c r="C693" s="15" t="s">
        <v>27</v>
      </c>
      <c r="D693" s="16">
        <v>744</v>
      </c>
      <c r="E693" s="17">
        <v>1</v>
      </c>
      <c r="F693" s="17">
        <v>4</v>
      </c>
      <c r="G693" s="18" t="s">
        <v>565</v>
      </c>
      <c r="H693" s="16">
        <v>0</v>
      </c>
      <c r="I693" s="19">
        <f>I694</f>
        <v>30.91</v>
      </c>
    </row>
    <row r="694" spans="3:9" ht="38.25" x14ac:dyDescent="0.25">
      <c r="C694" s="15" t="s">
        <v>19</v>
      </c>
      <c r="D694" s="16">
        <v>744</v>
      </c>
      <c r="E694" s="17">
        <v>1</v>
      </c>
      <c r="F694" s="17">
        <v>4</v>
      </c>
      <c r="G694" s="18" t="s">
        <v>565</v>
      </c>
      <c r="H694" s="16" t="s">
        <v>20</v>
      </c>
      <c r="I694" s="19">
        <v>30.91</v>
      </c>
    </row>
    <row r="695" spans="3:9" x14ac:dyDescent="0.25">
      <c r="C695" s="15" t="s">
        <v>29</v>
      </c>
      <c r="D695" s="16">
        <v>744</v>
      </c>
      <c r="E695" s="17">
        <v>1</v>
      </c>
      <c r="F695" s="17">
        <v>13</v>
      </c>
      <c r="G695" s="18" t="s">
        <v>8</v>
      </c>
      <c r="H695" s="16">
        <v>0</v>
      </c>
      <c r="I695" s="19">
        <f>I696+I702</f>
        <v>90.08</v>
      </c>
    </row>
    <row r="696" spans="3:9" ht="102" x14ac:dyDescent="0.25">
      <c r="C696" s="15" t="s">
        <v>72</v>
      </c>
      <c r="D696" s="16">
        <v>744</v>
      </c>
      <c r="E696" s="17">
        <v>1</v>
      </c>
      <c r="F696" s="17">
        <v>13</v>
      </c>
      <c r="G696" s="18" t="s">
        <v>73</v>
      </c>
      <c r="H696" s="16">
        <v>0</v>
      </c>
      <c r="I696" s="19">
        <f t="shared" ref="I696:I698" si="37">I697</f>
        <v>44.32</v>
      </c>
    </row>
    <row r="697" spans="3:9" ht="25.5" x14ac:dyDescent="0.25">
      <c r="C697" s="15" t="s">
        <v>74</v>
      </c>
      <c r="D697" s="16">
        <v>744</v>
      </c>
      <c r="E697" s="17">
        <v>1</v>
      </c>
      <c r="F697" s="17">
        <v>13</v>
      </c>
      <c r="G697" s="18" t="s">
        <v>75</v>
      </c>
      <c r="H697" s="16">
        <v>0</v>
      </c>
      <c r="I697" s="19">
        <f t="shared" si="37"/>
        <v>44.32</v>
      </c>
    </row>
    <row r="698" spans="3:9" ht="63.75" x14ac:dyDescent="0.25">
      <c r="C698" s="15" t="s">
        <v>160</v>
      </c>
      <c r="D698" s="16">
        <v>744</v>
      </c>
      <c r="E698" s="17">
        <v>1</v>
      </c>
      <c r="F698" s="17">
        <v>13</v>
      </c>
      <c r="G698" s="18" t="s">
        <v>161</v>
      </c>
      <c r="H698" s="16">
        <v>0</v>
      </c>
      <c r="I698" s="19">
        <f t="shared" si="37"/>
        <v>44.32</v>
      </c>
    </row>
    <row r="699" spans="3:9" ht="89.25" x14ac:dyDescent="0.25">
      <c r="C699" s="15" t="s">
        <v>566</v>
      </c>
      <c r="D699" s="16">
        <v>744</v>
      </c>
      <c r="E699" s="17">
        <v>1</v>
      </c>
      <c r="F699" s="17">
        <v>13</v>
      </c>
      <c r="G699" s="18" t="s">
        <v>567</v>
      </c>
      <c r="H699" s="16">
        <v>0</v>
      </c>
      <c r="I699" s="19">
        <f>I700+I701</f>
        <v>44.32</v>
      </c>
    </row>
    <row r="700" spans="3:9" ht="76.5" x14ac:dyDescent="0.25">
      <c r="C700" s="15" t="s">
        <v>17</v>
      </c>
      <c r="D700" s="16">
        <v>744</v>
      </c>
      <c r="E700" s="17">
        <v>1</v>
      </c>
      <c r="F700" s="17">
        <v>13</v>
      </c>
      <c r="G700" s="18" t="s">
        <v>567</v>
      </c>
      <c r="H700" s="16" t="s">
        <v>18</v>
      </c>
      <c r="I700" s="19">
        <v>35.96</v>
      </c>
    </row>
    <row r="701" spans="3:9" ht="38.25" x14ac:dyDescent="0.25">
      <c r="C701" s="15" t="s">
        <v>19</v>
      </c>
      <c r="D701" s="16">
        <v>744</v>
      </c>
      <c r="E701" s="17">
        <v>1</v>
      </c>
      <c r="F701" s="17">
        <v>13</v>
      </c>
      <c r="G701" s="18" t="s">
        <v>567</v>
      </c>
      <c r="H701" s="16" t="s">
        <v>20</v>
      </c>
      <c r="I701" s="19">
        <v>8.36</v>
      </c>
    </row>
    <row r="702" spans="3:9" ht="25.5" x14ac:dyDescent="0.25">
      <c r="C702" s="15" t="s">
        <v>11</v>
      </c>
      <c r="D702" s="16">
        <v>744</v>
      </c>
      <c r="E702" s="17">
        <v>1</v>
      </c>
      <c r="F702" s="17">
        <v>13</v>
      </c>
      <c r="G702" s="18" t="s">
        <v>12</v>
      </c>
      <c r="H702" s="16">
        <v>0</v>
      </c>
      <c r="I702" s="19">
        <f>I703</f>
        <v>45.76</v>
      </c>
    </row>
    <row r="703" spans="3:9" ht="38.25" x14ac:dyDescent="0.25">
      <c r="C703" s="15" t="s">
        <v>80</v>
      </c>
      <c r="D703" s="16">
        <v>744</v>
      </c>
      <c r="E703" s="17">
        <v>1</v>
      </c>
      <c r="F703" s="17">
        <v>13</v>
      </c>
      <c r="G703" s="18" t="s">
        <v>81</v>
      </c>
      <c r="H703" s="16">
        <v>0</v>
      </c>
      <c r="I703" s="19">
        <f>I704+I706</f>
        <v>45.76</v>
      </c>
    </row>
    <row r="704" spans="3:9" ht="38.25" x14ac:dyDescent="0.25">
      <c r="C704" s="15" t="s">
        <v>30</v>
      </c>
      <c r="D704" s="16">
        <v>744</v>
      </c>
      <c r="E704" s="17">
        <v>1</v>
      </c>
      <c r="F704" s="17">
        <v>13</v>
      </c>
      <c r="G704" s="18" t="s">
        <v>568</v>
      </c>
      <c r="H704" s="16">
        <v>0</v>
      </c>
      <c r="I704" s="19">
        <f>I705</f>
        <v>35.36</v>
      </c>
    </row>
    <row r="705" spans="3:9" ht="38.25" x14ac:dyDescent="0.25">
      <c r="C705" s="15" t="s">
        <v>19</v>
      </c>
      <c r="D705" s="16">
        <v>744</v>
      </c>
      <c r="E705" s="17">
        <v>1</v>
      </c>
      <c r="F705" s="17">
        <v>13</v>
      </c>
      <c r="G705" s="18" t="s">
        <v>568</v>
      </c>
      <c r="H705" s="16" t="s">
        <v>20</v>
      </c>
      <c r="I705" s="19">
        <v>35.36</v>
      </c>
    </row>
    <row r="706" spans="3:9" ht="63.75" x14ac:dyDescent="0.25">
      <c r="C706" s="15" t="s">
        <v>569</v>
      </c>
      <c r="D706" s="16">
        <v>744</v>
      </c>
      <c r="E706" s="17">
        <v>1</v>
      </c>
      <c r="F706" s="17">
        <v>13</v>
      </c>
      <c r="G706" s="18" t="s">
        <v>570</v>
      </c>
      <c r="H706" s="16">
        <v>0</v>
      </c>
      <c r="I706" s="19">
        <f>I707</f>
        <v>10.4</v>
      </c>
    </row>
    <row r="707" spans="3:9" ht="38.25" x14ac:dyDescent="0.25">
      <c r="C707" s="15" t="s">
        <v>19</v>
      </c>
      <c r="D707" s="16">
        <v>744</v>
      </c>
      <c r="E707" s="17">
        <v>1</v>
      </c>
      <c r="F707" s="17">
        <v>13</v>
      </c>
      <c r="G707" s="18" t="s">
        <v>570</v>
      </c>
      <c r="H707" s="16" t="s">
        <v>20</v>
      </c>
      <c r="I707" s="19">
        <v>10.4</v>
      </c>
    </row>
    <row r="708" spans="3:9" x14ac:dyDescent="0.25">
      <c r="C708" s="15" t="s">
        <v>571</v>
      </c>
      <c r="D708" s="16">
        <v>744</v>
      </c>
      <c r="E708" s="17">
        <v>2</v>
      </c>
      <c r="F708" s="17">
        <v>0</v>
      </c>
      <c r="G708" s="18" t="s">
        <v>8</v>
      </c>
      <c r="H708" s="16">
        <v>0</v>
      </c>
      <c r="I708" s="19">
        <f t="shared" ref="I708:I712" si="38">I709</f>
        <v>334.66</v>
      </c>
    </row>
    <row r="709" spans="3:9" ht="25.5" x14ac:dyDescent="0.25">
      <c r="C709" s="15" t="s">
        <v>572</v>
      </c>
      <c r="D709" s="16">
        <v>744</v>
      </c>
      <c r="E709" s="17">
        <v>2</v>
      </c>
      <c r="F709" s="17">
        <v>3</v>
      </c>
      <c r="G709" s="18" t="s">
        <v>8</v>
      </c>
      <c r="H709" s="16">
        <v>0</v>
      </c>
      <c r="I709" s="19">
        <f t="shared" si="38"/>
        <v>334.66</v>
      </c>
    </row>
    <row r="710" spans="3:9" ht="25.5" x14ac:dyDescent="0.25">
      <c r="C710" s="15" t="s">
        <v>11</v>
      </c>
      <c r="D710" s="16">
        <v>744</v>
      </c>
      <c r="E710" s="17">
        <v>2</v>
      </c>
      <c r="F710" s="17">
        <v>3</v>
      </c>
      <c r="G710" s="18" t="s">
        <v>12</v>
      </c>
      <c r="H710" s="16">
        <v>0</v>
      </c>
      <c r="I710" s="19">
        <f t="shared" si="38"/>
        <v>334.66</v>
      </c>
    </row>
    <row r="711" spans="3:9" ht="38.25" x14ac:dyDescent="0.25">
      <c r="C711" s="15" t="s">
        <v>80</v>
      </c>
      <c r="D711" s="16">
        <v>744</v>
      </c>
      <c r="E711" s="17">
        <v>2</v>
      </c>
      <c r="F711" s="17">
        <v>3</v>
      </c>
      <c r="G711" s="18" t="s">
        <v>81</v>
      </c>
      <c r="H711" s="16">
        <v>0</v>
      </c>
      <c r="I711" s="19">
        <f t="shared" si="38"/>
        <v>334.66</v>
      </c>
    </row>
    <row r="712" spans="3:9" ht="51" x14ac:dyDescent="0.25">
      <c r="C712" s="15" t="s">
        <v>573</v>
      </c>
      <c r="D712" s="16">
        <v>744</v>
      </c>
      <c r="E712" s="17">
        <v>2</v>
      </c>
      <c r="F712" s="17">
        <v>3</v>
      </c>
      <c r="G712" s="18" t="s">
        <v>574</v>
      </c>
      <c r="H712" s="16">
        <v>0</v>
      </c>
      <c r="I712" s="19">
        <f t="shared" si="38"/>
        <v>334.66</v>
      </c>
    </row>
    <row r="713" spans="3:9" ht="76.5" x14ac:dyDescent="0.25">
      <c r="C713" s="15" t="s">
        <v>17</v>
      </c>
      <c r="D713" s="16">
        <v>744</v>
      </c>
      <c r="E713" s="17">
        <v>2</v>
      </c>
      <c r="F713" s="17">
        <v>3</v>
      </c>
      <c r="G713" s="18" t="s">
        <v>574</v>
      </c>
      <c r="H713" s="16" t="s">
        <v>18</v>
      </c>
      <c r="I713" s="19">
        <v>334.66</v>
      </c>
    </row>
    <row r="714" spans="3:9" x14ac:dyDescent="0.25">
      <c r="C714" s="15" t="s">
        <v>221</v>
      </c>
      <c r="D714" s="16">
        <v>744</v>
      </c>
      <c r="E714" s="17">
        <v>4</v>
      </c>
      <c r="F714" s="17">
        <v>0</v>
      </c>
      <c r="G714" s="18" t="s">
        <v>8</v>
      </c>
      <c r="H714" s="16">
        <v>0</v>
      </c>
      <c r="I714" s="19">
        <f t="shared" ref="I714:I716" si="39">I715</f>
        <v>53321.020000000004</v>
      </c>
    </row>
    <row r="715" spans="3:9" x14ac:dyDescent="0.25">
      <c r="C715" s="15" t="s">
        <v>575</v>
      </c>
      <c r="D715" s="16">
        <v>744</v>
      </c>
      <c r="E715" s="17">
        <v>4</v>
      </c>
      <c r="F715" s="17">
        <v>9</v>
      </c>
      <c r="G715" s="18" t="s">
        <v>8</v>
      </c>
      <c r="H715" s="16">
        <v>0</v>
      </c>
      <c r="I715" s="19">
        <f>I716+I728</f>
        <v>53321.020000000004</v>
      </c>
    </row>
    <row r="716" spans="3:9" ht="76.5" x14ac:dyDescent="0.25">
      <c r="C716" s="15" t="s">
        <v>34</v>
      </c>
      <c r="D716" s="16">
        <v>744</v>
      </c>
      <c r="E716" s="17">
        <v>4</v>
      </c>
      <c r="F716" s="17">
        <v>9</v>
      </c>
      <c r="G716" s="18" t="s">
        <v>35</v>
      </c>
      <c r="H716" s="16">
        <v>0</v>
      </c>
      <c r="I716" s="19">
        <f t="shared" si="39"/>
        <v>53289.820000000007</v>
      </c>
    </row>
    <row r="717" spans="3:9" ht="63.75" x14ac:dyDescent="0.25">
      <c r="C717" s="15" t="s">
        <v>576</v>
      </c>
      <c r="D717" s="16">
        <v>744</v>
      </c>
      <c r="E717" s="17">
        <v>4</v>
      </c>
      <c r="F717" s="17">
        <v>9</v>
      </c>
      <c r="G717" s="18" t="s">
        <v>577</v>
      </c>
      <c r="H717" s="16">
        <v>0</v>
      </c>
      <c r="I717" s="19">
        <f>I718+I725</f>
        <v>53289.820000000007</v>
      </c>
    </row>
    <row r="718" spans="3:9" ht="38.25" x14ac:dyDescent="0.25">
      <c r="C718" s="15" t="s">
        <v>578</v>
      </c>
      <c r="D718" s="16">
        <v>744</v>
      </c>
      <c r="E718" s="17">
        <v>4</v>
      </c>
      <c r="F718" s="17">
        <v>9</v>
      </c>
      <c r="G718" s="18" t="s">
        <v>579</v>
      </c>
      <c r="H718" s="16">
        <v>0</v>
      </c>
      <c r="I718" s="19">
        <f>I719+I721+I723</f>
        <v>6921.6600000000008</v>
      </c>
    </row>
    <row r="719" spans="3:9" ht="38.25" x14ac:dyDescent="0.25">
      <c r="C719" s="15" t="s">
        <v>580</v>
      </c>
      <c r="D719" s="16">
        <v>744</v>
      </c>
      <c r="E719" s="17">
        <v>4</v>
      </c>
      <c r="F719" s="17">
        <v>9</v>
      </c>
      <c r="G719" s="18" t="s">
        <v>581</v>
      </c>
      <c r="H719" s="16">
        <v>0</v>
      </c>
      <c r="I719" s="19">
        <f>I720</f>
        <v>6496.56</v>
      </c>
    </row>
    <row r="720" spans="3:9" ht="38.25" x14ac:dyDescent="0.25">
      <c r="C720" s="15" t="s">
        <v>19</v>
      </c>
      <c r="D720" s="16">
        <v>744</v>
      </c>
      <c r="E720" s="17">
        <v>4</v>
      </c>
      <c r="F720" s="17">
        <v>9</v>
      </c>
      <c r="G720" s="18" t="s">
        <v>581</v>
      </c>
      <c r="H720" s="16" t="s">
        <v>20</v>
      </c>
      <c r="I720" s="19">
        <v>6496.56</v>
      </c>
    </row>
    <row r="721" spans="3:9" ht="38.25" x14ac:dyDescent="0.25">
      <c r="C721" s="15" t="s">
        <v>582</v>
      </c>
      <c r="D721" s="16">
        <v>744</v>
      </c>
      <c r="E721" s="17">
        <v>4</v>
      </c>
      <c r="F721" s="17">
        <v>9</v>
      </c>
      <c r="G721" s="18" t="s">
        <v>583</v>
      </c>
      <c r="H721" s="16">
        <v>0</v>
      </c>
      <c r="I721" s="19">
        <f>I722</f>
        <v>416</v>
      </c>
    </row>
    <row r="722" spans="3:9" ht="38.25" x14ac:dyDescent="0.25">
      <c r="C722" s="15" t="s">
        <v>19</v>
      </c>
      <c r="D722" s="16">
        <v>744</v>
      </c>
      <c r="E722" s="17">
        <v>4</v>
      </c>
      <c r="F722" s="17">
        <v>9</v>
      </c>
      <c r="G722" s="18" t="s">
        <v>583</v>
      </c>
      <c r="H722" s="16" t="s">
        <v>20</v>
      </c>
      <c r="I722" s="19">
        <v>416</v>
      </c>
    </row>
    <row r="723" spans="3:9" ht="38.25" x14ac:dyDescent="0.25">
      <c r="C723" s="15" t="s">
        <v>584</v>
      </c>
      <c r="D723" s="16">
        <v>744</v>
      </c>
      <c r="E723" s="17">
        <v>4</v>
      </c>
      <c r="F723" s="17">
        <v>9</v>
      </c>
      <c r="G723" s="18" t="s">
        <v>585</v>
      </c>
      <c r="H723" s="16">
        <v>0</v>
      </c>
      <c r="I723" s="19">
        <f>I724</f>
        <v>9.1</v>
      </c>
    </row>
    <row r="724" spans="3:9" ht="38.25" x14ac:dyDescent="0.25">
      <c r="C724" s="15" t="s">
        <v>19</v>
      </c>
      <c r="D724" s="16">
        <v>744</v>
      </c>
      <c r="E724" s="17">
        <v>4</v>
      </c>
      <c r="F724" s="17">
        <v>9</v>
      </c>
      <c r="G724" s="18" t="s">
        <v>585</v>
      </c>
      <c r="H724" s="16" t="s">
        <v>20</v>
      </c>
      <c r="I724" s="19">
        <v>9.1</v>
      </c>
    </row>
    <row r="725" spans="3:9" ht="25.5" x14ac:dyDescent="0.25">
      <c r="C725" s="15" t="s">
        <v>586</v>
      </c>
      <c r="D725" s="16">
        <v>744</v>
      </c>
      <c r="E725" s="17">
        <v>4</v>
      </c>
      <c r="F725" s="17">
        <v>9</v>
      </c>
      <c r="G725" s="18" t="s">
        <v>587</v>
      </c>
      <c r="H725" s="16"/>
      <c r="I725" s="19">
        <f>I726</f>
        <v>46368.160000000003</v>
      </c>
    </row>
    <row r="726" spans="3:9" ht="114.75" x14ac:dyDescent="0.25">
      <c r="C726" s="20" t="s">
        <v>588</v>
      </c>
      <c r="D726" s="16">
        <v>744</v>
      </c>
      <c r="E726" s="17">
        <v>4</v>
      </c>
      <c r="F726" s="17">
        <v>9</v>
      </c>
      <c r="G726" s="18" t="s">
        <v>589</v>
      </c>
      <c r="H726" s="16"/>
      <c r="I726" s="19">
        <f>I727</f>
        <v>46368.160000000003</v>
      </c>
    </row>
    <row r="727" spans="3:9" ht="38.25" x14ac:dyDescent="0.25">
      <c r="C727" s="15" t="s">
        <v>19</v>
      </c>
      <c r="D727" s="16">
        <v>744</v>
      </c>
      <c r="E727" s="17">
        <v>4</v>
      </c>
      <c r="F727" s="17">
        <v>9</v>
      </c>
      <c r="G727" s="18" t="s">
        <v>589</v>
      </c>
      <c r="H727" s="16">
        <v>200</v>
      </c>
      <c r="I727" s="19">
        <v>46368.160000000003</v>
      </c>
    </row>
    <row r="728" spans="3:9" ht="25.5" x14ac:dyDescent="0.25">
      <c r="C728" s="15" t="s">
        <v>11</v>
      </c>
      <c r="D728" s="16">
        <v>744</v>
      </c>
      <c r="E728" s="17">
        <v>4</v>
      </c>
      <c r="F728" s="17">
        <v>9</v>
      </c>
      <c r="G728" s="18" t="s">
        <v>12</v>
      </c>
      <c r="H728" s="16">
        <v>0</v>
      </c>
      <c r="I728" s="19">
        <f t="shared" ref="I728:I730" si="40">I729</f>
        <v>31.2</v>
      </c>
    </row>
    <row r="729" spans="3:9" ht="38.25" x14ac:dyDescent="0.25">
      <c r="C729" s="15" t="s">
        <v>80</v>
      </c>
      <c r="D729" s="16">
        <v>744</v>
      </c>
      <c r="E729" s="17">
        <v>4</v>
      </c>
      <c r="F729" s="17">
        <v>9</v>
      </c>
      <c r="G729" s="18" t="s">
        <v>81</v>
      </c>
      <c r="H729" s="16">
        <v>0</v>
      </c>
      <c r="I729" s="19">
        <f t="shared" si="40"/>
        <v>31.2</v>
      </c>
    </row>
    <row r="730" spans="3:9" ht="25.5" x14ac:dyDescent="0.25">
      <c r="C730" s="15" t="s">
        <v>590</v>
      </c>
      <c r="D730" s="16">
        <v>744</v>
      </c>
      <c r="E730" s="17">
        <v>4</v>
      </c>
      <c r="F730" s="17">
        <v>9</v>
      </c>
      <c r="G730" s="18" t="s">
        <v>591</v>
      </c>
      <c r="H730" s="16">
        <v>0</v>
      </c>
      <c r="I730" s="19">
        <f t="shared" si="40"/>
        <v>31.2</v>
      </c>
    </row>
    <row r="731" spans="3:9" ht="38.25" x14ac:dyDescent="0.25">
      <c r="C731" s="15" t="s">
        <v>19</v>
      </c>
      <c r="D731" s="16">
        <v>744</v>
      </c>
      <c r="E731" s="17">
        <v>4</v>
      </c>
      <c r="F731" s="17">
        <v>9</v>
      </c>
      <c r="G731" s="18" t="s">
        <v>591</v>
      </c>
      <c r="H731" s="16" t="s">
        <v>20</v>
      </c>
      <c r="I731" s="19">
        <v>31.2</v>
      </c>
    </row>
    <row r="732" spans="3:9" ht="25.5" x14ac:dyDescent="0.25">
      <c r="C732" s="15" t="s">
        <v>245</v>
      </c>
      <c r="D732" s="16">
        <v>744</v>
      </c>
      <c r="E732" s="17">
        <v>5</v>
      </c>
      <c r="F732" s="17">
        <v>0</v>
      </c>
      <c r="G732" s="18" t="s">
        <v>8</v>
      </c>
      <c r="H732" s="16">
        <v>0</v>
      </c>
      <c r="I732" s="19">
        <f t="shared" ref="I732:I735" si="41">I733</f>
        <v>3759.8999999999996</v>
      </c>
    </row>
    <row r="733" spans="3:9" x14ac:dyDescent="0.25">
      <c r="C733" s="15" t="s">
        <v>592</v>
      </c>
      <c r="D733" s="16">
        <v>744</v>
      </c>
      <c r="E733" s="17">
        <v>5</v>
      </c>
      <c r="F733" s="17">
        <v>3</v>
      </c>
      <c r="G733" s="18" t="s">
        <v>8</v>
      </c>
      <c r="H733" s="16">
        <v>0</v>
      </c>
      <c r="I733" s="19">
        <f t="shared" si="41"/>
        <v>3759.8999999999996</v>
      </c>
    </row>
    <row r="734" spans="3:9" ht="76.5" x14ac:dyDescent="0.25">
      <c r="C734" s="15" t="s">
        <v>34</v>
      </c>
      <c r="D734" s="16">
        <v>744</v>
      </c>
      <c r="E734" s="17">
        <v>5</v>
      </c>
      <c r="F734" s="17">
        <v>3</v>
      </c>
      <c r="G734" s="18" t="s">
        <v>35</v>
      </c>
      <c r="H734" s="16">
        <v>0</v>
      </c>
      <c r="I734" s="19">
        <f t="shared" si="41"/>
        <v>3759.8999999999996</v>
      </c>
    </row>
    <row r="735" spans="3:9" ht="51" x14ac:dyDescent="0.25">
      <c r="C735" s="15" t="s">
        <v>108</v>
      </c>
      <c r="D735" s="16">
        <v>744</v>
      </c>
      <c r="E735" s="17">
        <v>5</v>
      </c>
      <c r="F735" s="17">
        <v>3</v>
      </c>
      <c r="G735" s="18" t="s">
        <v>109</v>
      </c>
      <c r="H735" s="16">
        <v>0</v>
      </c>
      <c r="I735" s="19">
        <f t="shared" si="41"/>
        <v>3759.8999999999996</v>
      </c>
    </row>
    <row r="736" spans="3:9" ht="51" x14ac:dyDescent="0.25">
      <c r="C736" s="15" t="s">
        <v>110</v>
      </c>
      <c r="D736" s="16">
        <v>744</v>
      </c>
      <c r="E736" s="17">
        <v>5</v>
      </c>
      <c r="F736" s="17">
        <v>3</v>
      </c>
      <c r="G736" s="18" t="s">
        <v>111</v>
      </c>
      <c r="H736" s="16">
        <v>0</v>
      </c>
      <c r="I736" s="19">
        <f>I737+I739+I741+I743+I745</f>
        <v>3759.8999999999996</v>
      </c>
    </row>
    <row r="737" spans="3:9" ht="25.5" x14ac:dyDescent="0.25">
      <c r="C737" s="15" t="s">
        <v>593</v>
      </c>
      <c r="D737" s="16">
        <v>744</v>
      </c>
      <c r="E737" s="17">
        <v>5</v>
      </c>
      <c r="F737" s="17">
        <v>3</v>
      </c>
      <c r="G737" s="18" t="s">
        <v>594</v>
      </c>
      <c r="H737" s="16">
        <v>0</v>
      </c>
      <c r="I737" s="19">
        <f>I738</f>
        <v>2006.23</v>
      </c>
    </row>
    <row r="738" spans="3:9" ht="38.25" x14ac:dyDescent="0.25">
      <c r="C738" s="15" t="s">
        <v>19</v>
      </c>
      <c r="D738" s="16">
        <v>744</v>
      </c>
      <c r="E738" s="17">
        <v>5</v>
      </c>
      <c r="F738" s="17">
        <v>3</v>
      </c>
      <c r="G738" s="18" t="s">
        <v>594</v>
      </c>
      <c r="H738" s="16" t="s">
        <v>20</v>
      </c>
      <c r="I738" s="19">
        <v>2006.23</v>
      </c>
    </row>
    <row r="739" spans="3:9" ht="25.5" x14ac:dyDescent="0.25">
      <c r="C739" s="15" t="s">
        <v>595</v>
      </c>
      <c r="D739" s="16">
        <v>744</v>
      </c>
      <c r="E739" s="17">
        <v>5</v>
      </c>
      <c r="F739" s="17">
        <v>3</v>
      </c>
      <c r="G739" s="18" t="s">
        <v>596</v>
      </c>
      <c r="H739" s="16">
        <v>0</v>
      </c>
      <c r="I739" s="19">
        <f>I740</f>
        <v>10.4</v>
      </c>
    </row>
    <row r="740" spans="3:9" ht="38.25" x14ac:dyDescent="0.25">
      <c r="C740" s="15" t="s">
        <v>19</v>
      </c>
      <c r="D740" s="16">
        <v>744</v>
      </c>
      <c r="E740" s="17">
        <v>5</v>
      </c>
      <c r="F740" s="17">
        <v>3</v>
      </c>
      <c r="G740" s="18" t="s">
        <v>596</v>
      </c>
      <c r="H740" s="16" t="s">
        <v>20</v>
      </c>
      <c r="I740" s="19">
        <v>10.4</v>
      </c>
    </row>
    <row r="741" spans="3:9" ht="25.5" x14ac:dyDescent="0.25">
      <c r="C741" s="15" t="s">
        <v>597</v>
      </c>
      <c r="D741" s="16">
        <v>744</v>
      </c>
      <c r="E741" s="17">
        <v>5</v>
      </c>
      <c r="F741" s="17">
        <v>3</v>
      </c>
      <c r="G741" s="18" t="s">
        <v>598</v>
      </c>
      <c r="H741" s="16">
        <v>0</v>
      </c>
      <c r="I741" s="19">
        <f>I742</f>
        <v>52</v>
      </c>
    </row>
    <row r="742" spans="3:9" ht="38.25" x14ac:dyDescent="0.25">
      <c r="C742" s="15" t="s">
        <v>19</v>
      </c>
      <c r="D742" s="16">
        <v>744</v>
      </c>
      <c r="E742" s="17">
        <v>5</v>
      </c>
      <c r="F742" s="17">
        <v>3</v>
      </c>
      <c r="G742" s="18" t="s">
        <v>598</v>
      </c>
      <c r="H742" s="16" t="s">
        <v>20</v>
      </c>
      <c r="I742" s="19">
        <v>52</v>
      </c>
    </row>
    <row r="743" spans="3:9" ht="89.25" x14ac:dyDescent="0.25">
      <c r="C743" s="15" t="s">
        <v>599</v>
      </c>
      <c r="D743" s="16">
        <v>744</v>
      </c>
      <c r="E743" s="17">
        <v>5</v>
      </c>
      <c r="F743" s="17">
        <v>3</v>
      </c>
      <c r="G743" s="18" t="s">
        <v>600</v>
      </c>
      <c r="H743" s="16">
        <v>0</v>
      </c>
      <c r="I743" s="19">
        <f>I744</f>
        <v>110.91</v>
      </c>
    </row>
    <row r="744" spans="3:9" ht="38.25" x14ac:dyDescent="0.25">
      <c r="C744" s="15" t="s">
        <v>19</v>
      </c>
      <c r="D744" s="16">
        <v>744</v>
      </c>
      <c r="E744" s="17">
        <v>5</v>
      </c>
      <c r="F744" s="17">
        <v>3</v>
      </c>
      <c r="G744" s="18" t="s">
        <v>600</v>
      </c>
      <c r="H744" s="16" t="s">
        <v>20</v>
      </c>
      <c r="I744" s="19">
        <v>110.91</v>
      </c>
    </row>
    <row r="745" spans="3:9" ht="38.25" x14ac:dyDescent="0.25">
      <c r="C745" s="15" t="s">
        <v>601</v>
      </c>
      <c r="D745" s="16">
        <v>744</v>
      </c>
      <c r="E745" s="17">
        <v>5</v>
      </c>
      <c r="F745" s="17">
        <v>3</v>
      </c>
      <c r="G745" s="18" t="s">
        <v>602</v>
      </c>
      <c r="H745" s="16">
        <v>0</v>
      </c>
      <c r="I745" s="19">
        <f>I746</f>
        <v>1580.36</v>
      </c>
    </row>
    <row r="746" spans="3:9" ht="38.25" x14ac:dyDescent="0.25">
      <c r="C746" s="15" t="s">
        <v>19</v>
      </c>
      <c r="D746" s="16">
        <v>744</v>
      </c>
      <c r="E746" s="17">
        <v>5</v>
      </c>
      <c r="F746" s="17">
        <v>3</v>
      </c>
      <c r="G746" s="18" t="s">
        <v>602</v>
      </c>
      <c r="H746" s="16" t="s">
        <v>20</v>
      </c>
      <c r="I746" s="19">
        <v>1580.36</v>
      </c>
    </row>
    <row r="747" spans="3:9" ht="51" x14ac:dyDescent="0.25">
      <c r="C747" s="15" t="s">
        <v>603</v>
      </c>
      <c r="D747" s="16">
        <v>745</v>
      </c>
      <c r="E747" s="17">
        <v>0</v>
      </c>
      <c r="F747" s="17">
        <v>0</v>
      </c>
      <c r="G747" s="18" t="s">
        <v>8</v>
      </c>
      <c r="H747" s="16">
        <v>0</v>
      </c>
      <c r="I747" s="19">
        <f t="shared" ref="I747:I750" si="42">I748</f>
        <v>2599.86</v>
      </c>
    </row>
    <row r="748" spans="3:9" x14ac:dyDescent="0.25">
      <c r="C748" s="15" t="s">
        <v>9</v>
      </c>
      <c r="D748" s="16">
        <v>745</v>
      </c>
      <c r="E748" s="17">
        <v>1</v>
      </c>
      <c r="F748" s="17">
        <v>0</v>
      </c>
      <c r="G748" s="18" t="s">
        <v>8</v>
      </c>
      <c r="H748" s="16">
        <v>0</v>
      </c>
      <c r="I748" s="19">
        <f t="shared" si="42"/>
        <v>2599.86</v>
      </c>
    </row>
    <row r="749" spans="3:9" ht="51" x14ac:dyDescent="0.25">
      <c r="C749" s="15" t="s">
        <v>317</v>
      </c>
      <c r="D749" s="16">
        <v>745</v>
      </c>
      <c r="E749" s="17">
        <v>1</v>
      </c>
      <c r="F749" s="17">
        <v>6</v>
      </c>
      <c r="G749" s="18" t="s">
        <v>8</v>
      </c>
      <c r="H749" s="16">
        <v>0</v>
      </c>
      <c r="I749" s="19">
        <f t="shared" si="42"/>
        <v>2599.86</v>
      </c>
    </row>
    <row r="750" spans="3:9" ht="25.5" x14ac:dyDescent="0.25">
      <c r="C750" s="15" t="s">
        <v>11</v>
      </c>
      <c r="D750" s="16">
        <v>745</v>
      </c>
      <c r="E750" s="17">
        <v>1</v>
      </c>
      <c r="F750" s="17">
        <v>6</v>
      </c>
      <c r="G750" s="18" t="s">
        <v>12</v>
      </c>
      <c r="H750" s="16">
        <v>0</v>
      </c>
      <c r="I750" s="19">
        <f t="shared" si="42"/>
        <v>2599.86</v>
      </c>
    </row>
    <row r="751" spans="3:9" ht="63.75" x14ac:dyDescent="0.25">
      <c r="C751" s="15" t="s">
        <v>604</v>
      </c>
      <c r="D751" s="16">
        <v>745</v>
      </c>
      <c r="E751" s="17">
        <v>1</v>
      </c>
      <c r="F751" s="17">
        <v>6</v>
      </c>
      <c r="G751" s="18" t="s">
        <v>605</v>
      </c>
      <c r="H751" s="16">
        <v>0</v>
      </c>
      <c r="I751" s="19">
        <f>I752+I756+I758+I760</f>
        <v>2599.86</v>
      </c>
    </row>
    <row r="752" spans="3:9" ht="25.5" x14ac:dyDescent="0.25">
      <c r="C752" s="15" t="s">
        <v>15</v>
      </c>
      <c r="D752" s="16">
        <v>745</v>
      </c>
      <c r="E752" s="17">
        <v>1</v>
      </c>
      <c r="F752" s="17">
        <v>6</v>
      </c>
      <c r="G752" s="18" t="s">
        <v>606</v>
      </c>
      <c r="H752" s="16">
        <v>0</v>
      </c>
      <c r="I752" s="19">
        <f>I753+I754+I755</f>
        <v>197.5</v>
      </c>
    </row>
    <row r="753" spans="3:9" ht="76.5" x14ac:dyDescent="0.25">
      <c r="C753" s="15" t="s">
        <v>17</v>
      </c>
      <c r="D753" s="16">
        <v>745</v>
      </c>
      <c r="E753" s="17">
        <v>1</v>
      </c>
      <c r="F753" s="17">
        <v>6</v>
      </c>
      <c r="G753" s="18" t="s">
        <v>606</v>
      </c>
      <c r="H753" s="16" t="s">
        <v>18</v>
      </c>
      <c r="I753" s="19">
        <v>109.37</v>
      </c>
    </row>
    <row r="754" spans="3:9" ht="38.25" x14ac:dyDescent="0.25">
      <c r="C754" s="15" t="s">
        <v>19</v>
      </c>
      <c r="D754" s="16">
        <v>745</v>
      </c>
      <c r="E754" s="17">
        <v>1</v>
      </c>
      <c r="F754" s="17">
        <v>6</v>
      </c>
      <c r="G754" s="18" t="s">
        <v>606</v>
      </c>
      <c r="H754" s="16" t="s">
        <v>20</v>
      </c>
      <c r="I754" s="19">
        <v>78.13</v>
      </c>
    </row>
    <row r="755" spans="3:9" x14ac:dyDescent="0.25">
      <c r="C755" s="15" t="s">
        <v>21</v>
      </c>
      <c r="D755" s="16">
        <v>745</v>
      </c>
      <c r="E755" s="17">
        <v>1</v>
      </c>
      <c r="F755" s="17">
        <v>6</v>
      </c>
      <c r="G755" s="18" t="s">
        <v>606</v>
      </c>
      <c r="H755" s="16" t="s">
        <v>22</v>
      </c>
      <c r="I755" s="19">
        <v>10</v>
      </c>
    </row>
    <row r="756" spans="3:9" ht="38.25" x14ac:dyDescent="0.25">
      <c r="C756" s="15" t="s">
        <v>23</v>
      </c>
      <c r="D756" s="16">
        <v>745</v>
      </c>
      <c r="E756" s="17">
        <v>1</v>
      </c>
      <c r="F756" s="17">
        <v>6</v>
      </c>
      <c r="G756" s="18" t="s">
        <v>607</v>
      </c>
      <c r="H756" s="16">
        <v>0</v>
      </c>
      <c r="I756" s="19">
        <f>I757</f>
        <v>2196.36</v>
      </c>
    </row>
    <row r="757" spans="3:9" ht="76.5" x14ac:dyDescent="0.25">
      <c r="C757" s="15" t="s">
        <v>17</v>
      </c>
      <c r="D757" s="16">
        <v>745</v>
      </c>
      <c r="E757" s="17">
        <v>1</v>
      </c>
      <c r="F757" s="17">
        <v>6</v>
      </c>
      <c r="G757" s="18" t="s">
        <v>607</v>
      </c>
      <c r="H757" s="16" t="s">
        <v>18</v>
      </c>
      <c r="I757" s="19">
        <v>2196.36</v>
      </c>
    </row>
    <row r="758" spans="3:9" ht="89.25" x14ac:dyDescent="0.25">
      <c r="C758" s="15" t="s">
        <v>608</v>
      </c>
      <c r="D758" s="16">
        <v>745</v>
      </c>
      <c r="E758" s="17">
        <v>1</v>
      </c>
      <c r="F758" s="17">
        <v>6</v>
      </c>
      <c r="G758" s="18" t="s">
        <v>609</v>
      </c>
      <c r="H758" s="16">
        <v>0</v>
      </c>
      <c r="I758" s="19">
        <f>I759</f>
        <v>196</v>
      </c>
    </row>
    <row r="759" spans="3:9" ht="38.25" x14ac:dyDescent="0.25">
      <c r="C759" s="15" t="s">
        <v>19</v>
      </c>
      <c r="D759" s="16">
        <v>745</v>
      </c>
      <c r="E759" s="17">
        <v>1</v>
      </c>
      <c r="F759" s="17">
        <v>6</v>
      </c>
      <c r="G759" s="18" t="s">
        <v>609</v>
      </c>
      <c r="H759" s="16" t="s">
        <v>20</v>
      </c>
      <c r="I759" s="19">
        <v>196</v>
      </c>
    </row>
    <row r="760" spans="3:9" ht="25.5" x14ac:dyDescent="0.25">
      <c r="C760" s="15" t="s">
        <v>27</v>
      </c>
      <c r="D760" s="16">
        <v>745</v>
      </c>
      <c r="E760" s="17">
        <v>1</v>
      </c>
      <c r="F760" s="17">
        <v>6</v>
      </c>
      <c r="G760" s="18" t="s">
        <v>610</v>
      </c>
      <c r="H760" s="16">
        <v>0</v>
      </c>
      <c r="I760" s="19">
        <f>I761</f>
        <v>10</v>
      </c>
    </row>
    <row r="761" spans="3:9" ht="38.25" x14ac:dyDescent="0.25">
      <c r="C761" s="15" t="s">
        <v>19</v>
      </c>
      <c r="D761" s="16">
        <v>745</v>
      </c>
      <c r="E761" s="17">
        <v>1</v>
      </c>
      <c r="F761" s="17">
        <v>6</v>
      </c>
      <c r="G761" s="18" t="s">
        <v>610</v>
      </c>
      <c r="H761" s="16" t="s">
        <v>20</v>
      </c>
      <c r="I761" s="19">
        <v>10</v>
      </c>
    </row>
    <row r="762" spans="3:9" ht="63.75" x14ac:dyDescent="0.25">
      <c r="C762" s="15" t="s">
        <v>611</v>
      </c>
      <c r="D762" s="16">
        <v>770</v>
      </c>
      <c r="E762" s="17">
        <v>0</v>
      </c>
      <c r="F762" s="17">
        <v>0</v>
      </c>
      <c r="G762" s="18" t="s">
        <v>8</v>
      </c>
      <c r="H762" s="16">
        <v>0</v>
      </c>
      <c r="I762" s="19">
        <f>I763++I792+I798+I805+I820</f>
        <v>6111.33</v>
      </c>
    </row>
    <row r="763" spans="3:9" x14ac:dyDescent="0.25">
      <c r="C763" s="15" t="s">
        <v>9</v>
      </c>
      <c r="D763" s="16">
        <v>770</v>
      </c>
      <c r="E763" s="17">
        <v>1</v>
      </c>
      <c r="F763" s="17">
        <v>0</v>
      </c>
      <c r="G763" s="18" t="s">
        <v>8</v>
      </c>
      <c r="H763" s="16">
        <v>0</v>
      </c>
      <c r="I763" s="19">
        <f>I764+I777</f>
        <v>4843.63</v>
      </c>
    </row>
    <row r="764" spans="3:9" ht="63.75" x14ac:dyDescent="0.25">
      <c r="C764" s="15" t="s">
        <v>42</v>
      </c>
      <c r="D764" s="16">
        <v>770</v>
      </c>
      <c r="E764" s="17">
        <v>1</v>
      </c>
      <c r="F764" s="17">
        <v>4</v>
      </c>
      <c r="G764" s="18" t="s">
        <v>8</v>
      </c>
      <c r="H764" s="16">
        <v>0</v>
      </c>
      <c r="I764" s="19">
        <f t="shared" ref="I764:I765" si="43">I765</f>
        <v>4617.03</v>
      </c>
    </row>
    <row r="765" spans="3:9" ht="25.5" x14ac:dyDescent="0.25">
      <c r="C765" s="15" t="s">
        <v>11</v>
      </c>
      <c r="D765" s="16">
        <v>770</v>
      </c>
      <c r="E765" s="17">
        <v>1</v>
      </c>
      <c r="F765" s="17">
        <v>4</v>
      </c>
      <c r="G765" s="18" t="s">
        <v>12</v>
      </c>
      <c r="H765" s="16">
        <v>0</v>
      </c>
      <c r="I765" s="19">
        <f t="shared" si="43"/>
        <v>4617.03</v>
      </c>
    </row>
    <row r="766" spans="3:9" ht="38.25" x14ac:dyDescent="0.25">
      <c r="C766" s="15" t="s">
        <v>80</v>
      </c>
      <c r="D766" s="16">
        <v>770</v>
      </c>
      <c r="E766" s="17">
        <v>1</v>
      </c>
      <c r="F766" s="17">
        <v>4</v>
      </c>
      <c r="G766" s="18" t="s">
        <v>81</v>
      </c>
      <c r="H766" s="16">
        <v>0</v>
      </c>
      <c r="I766" s="19">
        <f>I767+I771+I773+I775</f>
        <v>4617.03</v>
      </c>
    </row>
    <row r="767" spans="3:9" ht="25.5" x14ac:dyDescent="0.25">
      <c r="C767" s="15" t="s">
        <v>15</v>
      </c>
      <c r="D767" s="16">
        <v>770</v>
      </c>
      <c r="E767" s="17">
        <v>1</v>
      </c>
      <c r="F767" s="17">
        <v>4</v>
      </c>
      <c r="G767" s="18" t="s">
        <v>562</v>
      </c>
      <c r="H767" s="16">
        <v>0</v>
      </c>
      <c r="I767" s="19">
        <f>I768+I769+I770</f>
        <v>1030.2</v>
      </c>
    </row>
    <row r="768" spans="3:9" ht="76.5" x14ac:dyDescent="0.25">
      <c r="C768" s="15" t="s">
        <v>17</v>
      </c>
      <c r="D768" s="16">
        <v>770</v>
      </c>
      <c r="E768" s="17">
        <v>1</v>
      </c>
      <c r="F768" s="17">
        <v>4</v>
      </c>
      <c r="G768" s="18" t="s">
        <v>562</v>
      </c>
      <c r="H768" s="16" t="s">
        <v>18</v>
      </c>
      <c r="I768" s="19">
        <v>114.58</v>
      </c>
    </row>
    <row r="769" spans="3:9" ht="38.25" x14ac:dyDescent="0.25">
      <c r="C769" s="15" t="s">
        <v>19</v>
      </c>
      <c r="D769" s="16">
        <v>770</v>
      </c>
      <c r="E769" s="17">
        <v>1</v>
      </c>
      <c r="F769" s="17">
        <v>4</v>
      </c>
      <c r="G769" s="18" t="s">
        <v>562</v>
      </c>
      <c r="H769" s="16" t="s">
        <v>20</v>
      </c>
      <c r="I769" s="19">
        <v>756.95</v>
      </c>
    </row>
    <row r="770" spans="3:9" x14ac:dyDescent="0.25">
      <c r="C770" s="15" t="s">
        <v>21</v>
      </c>
      <c r="D770" s="16">
        <v>770</v>
      </c>
      <c r="E770" s="17">
        <v>1</v>
      </c>
      <c r="F770" s="17">
        <v>4</v>
      </c>
      <c r="G770" s="18" t="s">
        <v>562</v>
      </c>
      <c r="H770" s="16" t="s">
        <v>22</v>
      </c>
      <c r="I770" s="19">
        <v>158.66999999999999</v>
      </c>
    </row>
    <row r="771" spans="3:9" ht="38.25" x14ac:dyDescent="0.25">
      <c r="C771" s="15" t="s">
        <v>23</v>
      </c>
      <c r="D771" s="16">
        <v>770</v>
      </c>
      <c r="E771" s="17">
        <v>1</v>
      </c>
      <c r="F771" s="17">
        <v>4</v>
      </c>
      <c r="G771" s="18" t="s">
        <v>563</v>
      </c>
      <c r="H771" s="16">
        <v>0</v>
      </c>
      <c r="I771" s="19">
        <f>I772</f>
        <v>3478.46</v>
      </c>
    </row>
    <row r="772" spans="3:9" ht="76.5" x14ac:dyDescent="0.25">
      <c r="C772" s="15" t="s">
        <v>17</v>
      </c>
      <c r="D772" s="16">
        <v>770</v>
      </c>
      <c r="E772" s="17">
        <v>1</v>
      </c>
      <c r="F772" s="17">
        <v>4</v>
      </c>
      <c r="G772" s="18" t="s">
        <v>563</v>
      </c>
      <c r="H772" s="16" t="s">
        <v>18</v>
      </c>
      <c r="I772" s="19">
        <v>3478.46</v>
      </c>
    </row>
    <row r="773" spans="3:9" ht="76.5" x14ac:dyDescent="0.25">
      <c r="C773" s="15" t="s">
        <v>25</v>
      </c>
      <c r="D773" s="16">
        <v>770</v>
      </c>
      <c r="E773" s="17">
        <v>1</v>
      </c>
      <c r="F773" s="17">
        <v>4</v>
      </c>
      <c r="G773" s="18" t="s">
        <v>564</v>
      </c>
      <c r="H773" s="16">
        <v>0</v>
      </c>
      <c r="I773" s="19">
        <f>I774</f>
        <v>71.87</v>
      </c>
    </row>
    <row r="774" spans="3:9" ht="38.25" x14ac:dyDescent="0.25">
      <c r="C774" s="15" t="s">
        <v>19</v>
      </c>
      <c r="D774" s="16">
        <v>770</v>
      </c>
      <c r="E774" s="17">
        <v>1</v>
      </c>
      <c r="F774" s="17">
        <v>4</v>
      </c>
      <c r="G774" s="18" t="s">
        <v>564</v>
      </c>
      <c r="H774" s="16" t="s">
        <v>20</v>
      </c>
      <c r="I774" s="19">
        <v>71.87</v>
      </c>
    </row>
    <row r="775" spans="3:9" ht="25.5" x14ac:dyDescent="0.25">
      <c r="C775" s="15" t="s">
        <v>27</v>
      </c>
      <c r="D775" s="16">
        <v>770</v>
      </c>
      <c r="E775" s="17">
        <v>1</v>
      </c>
      <c r="F775" s="17">
        <v>4</v>
      </c>
      <c r="G775" s="18" t="s">
        <v>565</v>
      </c>
      <c r="H775" s="16">
        <v>0</v>
      </c>
      <c r="I775" s="19">
        <f>I776</f>
        <v>36.5</v>
      </c>
    </row>
    <row r="776" spans="3:9" ht="38.25" x14ac:dyDescent="0.25">
      <c r="C776" s="15" t="s">
        <v>19</v>
      </c>
      <c r="D776" s="16">
        <v>770</v>
      </c>
      <c r="E776" s="17">
        <v>1</v>
      </c>
      <c r="F776" s="17">
        <v>4</v>
      </c>
      <c r="G776" s="18" t="s">
        <v>565</v>
      </c>
      <c r="H776" s="16" t="s">
        <v>20</v>
      </c>
      <c r="I776" s="19">
        <v>36.5</v>
      </c>
    </row>
    <row r="777" spans="3:9" x14ac:dyDescent="0.25">
      <c r="C777" s="15" t="s">
        <v>29</v>
      </c>
      <c r="D777" s="16">
        <v>770</v>
      </c>
      <c r="E777" s="17">
        <v>1</v>
      </c>
      <c r="F777" s="17">
        <v>13</v>
      </c>
      <c r="G777" s="18" t="s">
        <v>8</v>
      </c>
      <c r="H777" s="16">
        <v>0</v>
      </c>
      <c r="I777" s="19">
        <f>I778+I784</f>
        <v>226.60000000000002</v>
      </c>
    </row>
    <row r="778" spans="3:9" ht="102" x14ac:dyDescent="0.25">
      <c r="C778" s="15" t="s">
        <v>72</v>
      </c>
      <c r="D778" s="16">
        <v>770</v>
      </c>
      <c r="E778" s="17">
        <v>1</v>
      </c>
      <c r="F778" s="17">
        <v>13</v>
      </c>
      <c r="G778" s="18" t="s">
        <v>73</v>
      </c>
      <c r="H778" s="16">
        <v>0</v>
      </c>
      <c r="I778" s="19">
        <f t="shared" ref="I778:I780" si="44">I779</f>
        <v>55.8</v>
      </c>
    </row>
    <row r="779" spans="3:9" ht="25.5" x14ac:dyDescent="0.25">
      <c r="C779" s="15" t="s">
        <v>74</v>
      </c>
      <c r="D779" s="16">
        <v>770</v>
      </c>
      <c r="E779" s="17">
        <v>1</v>
      </c>
      <c r="F779" s="17">
        <v>13</v>
      </c>
      <c r="G779" s="18" t="s">
        <v>75</v>
      </c>
      <c r="H779" s="16">
        <v>0</v>
      </c>
      <c r="I779" s="19">
        <f t="shared" si="44"/>
        <v>55.8</v>
      </c>
    </row>
    <row r="780" spans="3:9" ht="63.75" x14ac:dyDescent="0.25">
      <c r="C780" s="15" t="s">
        <v>160</v>
      </c>
      <c r="D780" s="16">
        <v>770</v>
      </c>
      <c r="E780" s="17">
        <v>1</v>
      </c>
      <c r="F780" s="17">
        <v>13</v>
      </c>
      <c r="G780" s="18" t="s">
        <v>161</v>
      </c>
      <c r="H780" s="16">
        <v>0</v>
      </c>
      <c r="I780" s="19">
        <f t="shared" si="44"/>
        <v>55.8</v>
      </c>
    </row>
    <row r="781" spans="3:9" ht="89.25" x14ac:dyDescent="0.25">
      <c r="C781" s="15" t="s">
        <v>566</v>
      </c>
      <c r="D781" s="16">
        <v>770</v>
      </c>
      <c r="E781" s="17">
        <v>1</v>
      </c>
      <c r="F781" s="17">
        <v>13</v>
      </c>
      <c r="G781" s="18" t="s">
        <v>567</v>
      </c>
      <c r="H781" s="16">
        <v>0</v>
      </c>
      <c r="I781" s="19">
        <f>I782+I783</f>
        <v>55.8</v>
      </c>
    </row>
    <row r="782" spans="3:9" ht="76.5" x14ac:dyDescent="0.25">
      <c r="C782" s="15" t="s">
        <v>17</v>
      </c>
      <c r="D782" s="16">
        <v>770</v>
      </c>
      <c r="E782" s="17">
        <v>1</v>
      </c>
      <c r="F782" s="17">
        <v>13</v>
      </c>
      <c r="G782" s="18" t="s">
        <v>567</v>
      </c>
      <c r="H782" s="16" t="s">
        <v>18</v>
      </c>
      <c r="I782" s="19">
        <v>50.4</v>
      </c>
    </row>
    <row r="783" spans="3:9" ht="38.25" x14ac:dyDescent="0.25">
      <c r="C783" s="15" t="s">
        <v>19</v>
      </c>
      <c r="D783" s="16">
        <v>770</v>
      </c>
      <c r="E783" s="17">
        <v>1</v>
      </c>
      <c r="F783" s="17">
        <v>13</v>
      </c>
      <c r="G783" s="18" t="s">
        <v>567</v>
      </c>
      <c r="H783" s="16" t="s">
        <v>20</v>
      </c>
      <c r="I783" s="19">
        <v>5.4</v>
      </c>
    </row>
    <row r="784" spans="3:9" ht="25.5" x14ac:dyDescent="0.25">
      <c r="C784" s="15" t="s">
        <v>11</v>
      </c>
      <c r="D784" s="16">
        <v>770</v>
      </c>
      <c r="E784" s="17">
        <v>1</v>
      </c>
      <c r="F784" s="17">
        <v>13</v>
      </c>
      <c r="G784" s="18" t="s">
        <v>12</v>
      </c>
      <c r="H784" s="16">
        <v>0</v>
      </c>
      <c r="I784" s="19">
        <f>I785</f>
        <v>170.8</v>
      </c>
    </row>
    <row r="785" spans="3:9" ht="38.25" x14ac:dyDescent="0.25">
      <c r="C785" s="15" t="s">
        <v>80</v>
      </c>
      <c r="D785" s="16">
        <v>770</v>
      </c>
      <c r="E785" s="17">
        <v>1</v>
      </c>
      <c r="F785" s="17">
        <v>13</v>
      </c>
      <c r="G785" s="18" t="s">
        <v>81</v>
      </c>
      <c r="H785" s="16">
        <v>0</v>
      </c>
      <c r="I785" s="19">
        <f>I786+I790+I788</f>
        <v>170.8</v>
      </c>
    </row>
    <row r="786" spans="3:9" ht="38.25" x14ac:dyDescent="0.25">
      <c r="C786" s="15" t="s">
        <v>30</v>
      </c>
      <c r="D786" s="16">
        <v>770</v>
      </c>
      <c r="E786" s="17">
        <v>1</v>
      </c>
      <c r="F786" s="17">
        <v>13</v>
      </c>
      <c r="G786" s="18" t="s">
        <v>568</v>
      </c>
      <c r="H786" s="16">
        <v>0</v>
      </c>
      <c r="I786" s="19">
        <f>I787</f>
        <v>91.36</v>
      </c>
    </row>
    <row r="787" spans="3:9" ht="38.25" x14ac:dyDescent="0.25">
      <c r="C787" s="15" t="s">
        <v>19</v>
      </c>
      <c r="D787" s="16">
        <v>770</v>
      </c>
      <c r="E787" s="17">
        <v>1</v>
      </c>
      <c r="F787" s="17">
        <v>13</v>
      </c>
      <c r="G787" s="18" t="s">
        <v>568</v>
      </c>
      <c r="H787" s="16" t="s">
        <v>20</v>
      </c>
      <c r="I787" s="19">
        <v>91.36</v>
      </c>
    </row>
    <row r="788" spans="3:9" ht="25.5" x14ac:dyDescent="0.25">
      <c r="C788" s="15" t="s">
        <v>27</v>
      </c>
      <c r="D788" s="16">
        <v>770</v>
      </c>
      <c r="E788" s="17">
        <v>1</v>
      </c>
      <c r="F788" s="17">
        <v>13</v>
      </c>
      <c r="G788" s="18" t="s">
        <v>565</v>
      </c>
      <c r="H788" s="16"/>
      <c r="I788" s="8">
        <f>I789</f>
        <v>72.16</v>
      </c>
    </row>
    <row r="789" spans="3:9" ht="38.25" x14ac:dyDescent="0.25">
      <c r="C789" s="2" t="s">
        <v>19</v>
      </c>
      <c r="D789" s="16">
        <v>770</v>
      </c>
      <c r="E789" s="17">
        <v>1</v>
      </c>
      <c r="F789" s="17">
        <v>13</v>
      </c>
      <c r="G789" s="18" t="s">
        <v>565</v>
      </c>
      <c r="H789" s="16">
        <v>200</v>
      </c>
      <c r="I789" s="8">
        <v>72.16</v>
      </c>
    </row>
    <row r="790" spans="3:9" ht="63.75" x14ac:dyDescent="0.25">
      <c r="C790" s="15" t="s">
        <v>569</v>
      </c>
      <c r="D790" s="16">
        <v>770</v>
      </c>
      <c r="E790" s="17">
        <v>1</v>
      </c>
      <c r="F790" s="17">
        <v>13</v>
      </c>
      <c r="G790" s="18" t="s">
        <v>570</v>
      </c>
      <c r="H790" s="16">
        <v>0</v>
      </c>
      <c r="I790" s="19">
        <f>I791</f>
        <v>7.28</v>
      </c>
    </row>
    <row r="791" spans="3:9" ht="38.25" x14ac:dyDescent="0.25">
      <c r="C791" s="15" t="s">
        <v>19</v>
      </c>
      <c r="D791" s="16">
        <v>770</v>
      </c>
      <c r="E791" s="17">
        <v>1</v>
      </c>
      <c r="F791" s="17">
        <v>13</v>
      </c>
      <c r="G791" s="18" t="s">
        <v>570</v>
      </c>
      <c r="H791" s="16" t="s">
        <v>20</v>
      </c>
      <c r="I791" s="19">
        <v>7.28</v>
      </c>
    </row>
    <row r="792" spans="3:9" x14ac:dyDescent="0.25">
      <c r="C792" s="15" t="s">
        <v>571</v>
      </c>
      <c r="D792" s="16">
        <v>770</v>
      </c>
      <c r="E792" s="17">
        <v>2</v>
      </c>
      <c r="F792" s="17">
        <v>0</v>
      </c>
      <c r="G792" s="18" t="s">
        <v>8</v>
      </c>
      <c r="H792" s="16">
        <v>0</v>
      </c>
      <c r="I792" s="19">
        <f t="shared" ref="I792:I796" si="45">I793</f>
        <v>167.33</v>
      </c>
    </row>
    <row r="793" spans="3:9" ht="25.5" x14ac:dyDescent="0.25">
      <c r="C793" s="15" t="s">
        <v>572</v>
      </c>
      <c r="D793" s="16">
        <v>770</v>
      </c>
      <c r="E793" s="17">
        <v>2</v>
      </c>
      <c r="F793" s="17">
        <v>3</v>
      </c>
      <c r="G793" s="18" t="s">
        <v>8</v>
      </c>
      <c r="H793" s="16">
        <v>0</v>
      </c>
      <c r="I793" s="19">
        <f t="shared" si="45"/>
        <v>167.33</v>
      </c>
    </row>
    <row r="794" spans="3:9" ht="25.5" x14ac:dyDescent="0.25">
      <c r="C794" s="15" t="s">
        <v>11</v>
      </c>
      <c r="D794" s="16">
        <v>770</v>
      </c>
      <c r="E794" s="17">
        <v>2</v>
      </c>
      <c r="F794" s="17">
        <v>3</v>
      </c>
      <c r="G794" s="18" t="s">
        <v>12</v>
      </c>
      <c r="H794" s="16">
        <v>0</v>
      </c>
      <c r="I794" s="19">
        <f t="shared" si="45"/>
        <v>167.33</v>
      </c>
    </row>
    <row r="795" spans="3:9" ht="38.25" x14ac:dyDescent="0.25">
      <c r="C795" s="15" t="s">
        <v>80</v>
      </c>
      <c r="D795" s="16">
        <v>770</v>
      </c>
      <c r="E795" s="17">
        <v>2</v>
      </c>
      <c r="F795" s="17">
        <v>3</v>
      </c>
      <c r="G795" s="18" t="s">
        <v>81</v>
      </c>
      <c r="H795" s="16">
        <v>0</v>
      </c>
      <c r="I795" s="19">
        <f t="shared" si="45"/>
        <v>167.33</v>
      </c>
    </row>
    <row r="796" spans="3:9" ht="51" x14ac:dyDescent="0.25">
      <c r="C796" s="15" t="s">
        <v>573</v>
      </c>
      <c r="D796" s="16">
        <v>770</v>
      </c>
      <c r="E796" s="17">
        <v>2</v>
      </c>
      <c r="F796" s="17">
        <v>3</v>
      </c>
      <c r="G796" s="18" t="s">
        <v>574</v>
      </c>
      <c r="H796" s="16">
        <v>0</v>
      </c>
      <c r="I796" s="19">
        <f t="shared" si="45"/>
        <v>167.33</v>
      </c>
    </row>
    <row r="797" spans="3:9" ht="76.5" x14ac:dyDescent="0.25">
      <c r="C797" s="15" t="s">
        <v>17</v>
      </c>
      <c r="D797" s="16">
        <v>770</v>
      </c>
      <c r="E797" s="17">
        <v>2</v>
      </c>
      <c r="F797" s="17">
        <v>3</v>
      </c>
      <c r="G797" s="18" t="s">
        <v>574</v>
      </c>
      <c r="H797" s="16" t="s">
        <v>18</v>
      </c>
      <c r="I797" s="19">
        <v>167.33</v>
      </c>
    </row>
    <row r="798" spans="3:9" ht="38.25" x14ac:dyDescent="0.25">
      <c r="C798" s="15" t="s">
        <v>158</v>
      </c>
      <c r="D798" s="16">
        <v>770</v>
      </c>
      <c r="E798" s="17">
        <v>3</v>
      </c>
      <c r="F798" s="17">
        <v>0</v>
      </c>
      <c r="G798" s="18" t="s">
        <v>8</v>
      </c>
      <c r="H798" s="16">
        <v>0</v>
      </c>
      <c r="I798" s="19">
        <f t="shared" ref="I798:I803" si="46">I799</f>
        <v>38.86</v>
      </c>
    </row>
    <row r="799" spans="3:9" ht="51" x14ac:dyDescent="0.25">
      <c r="C799" s="15" t="s">
        <v>159</v>
      </c>
      <c r="D799" s="16">
        <v>770</v>
      </c>
      <c r="E799" s="17">
        <v>3</v>
      </c>
      <c r="F799" s="17">
        <v>10</v>
      </c>
      <c r="G799" s="18" t="s">
        <v>8</v>
      </c>
      <c r="H799" s="16">
        <v>0</v>
      </c>
      <c r="I799" s="19">
        <f t="shared" si="46"/>
        <v>38.86</v>
      </c>
    </row>
    <row r="800" spans="3:9" ht="102" x14ac:dyDescent="0.25">
      <c r="C800" s="15" t="s">
        <v>72</v>
      </c>
      <c r="D800" s="16">
        <v>770</v>
      </c>
      <c r="E800" s="17">
        <v>3</v>
      </c>
      <c r="F800" s="17">
        <v>10</v>
      </c>
      <c r="G800" s="18" t="s">
        <v>73</v>
      </c>
      <c r="H800" s="16">
        <v>0</v>
      </c>
      <c r="I800" s="19">
        <f t="shared" si="46"/>
        <v>38.86</v>
      </c>
    </row>
    <row r="801" spans="3:9" ht="63.75" x14ac:dyDescent="0.25">
      <c r="C801" s="15" t="s">
        <v>172</v>
      </c>
      <c r="D801" s="16">
        <v>770</v>
      </c>
      <c r="E801" s="17">
        <v>3</v>
      </c>
      <c r="F801" s="17">
        <v>10</v>
      </c>
      <c r="G801" s="18" t="s">
        <v>173</v>
      </c>
      <c r="H801" s="16">
        <v>0</v>
      </c>
      <c r="I801" s="19">
        <f t="shared" si="46"/>
        <v>38.86</v>
      </c>
    </row>
    <row r="802" spans="3:9" ht="51" x14ac:dyDescent="0.25">
      <c r="C802" s="15" t="s">
        <v>174</v>
      </c>
      <c r="D802" s="16">
        <v>770</v>
      </c>
      <c r="E802" s="17">
        <v>3</v>
      </c>
      <c r="F802" s="17">
        <v>10</v>
      </c>
      <c r="G802" s="18" t="s">
        <v>175</v>
      </c>
      <c r="H802" s="16">
        <v>0</v>
      </c>
      <c r="I802" s="19">
        <f t="shared" si="46"/>
        <v>38.86</v>
      </c>
    </row>
    <row r="803" spans="3:9" ht="63.75" x14ac:dyDescent="0.25">
      <c r="C803" s="15" t="s">
        <v>612</v>
      </c>
      <c r="D803" s="16">
        <v>770</v>
      </c>
      <c r="E803" s="17">
        <v>3</v>
      </c>
      <c r="F803" s="17">
        <v>10</v>
      </c>
      <c r="G803" s="18" t="s">
        <v>613</v>
      </c>
      <c r="H803" s="16">
        <v>0</v>
      </c>
      <c r="I803" s="19">
        <f t="shared" si="46"/>
        <v>38.86</v>
      </c>
    </row>
    <row r="804" spans="3:9" ht="38.25" x14ac:dyDescent="0.25">
      <c r="C804" s="15" t="s">
        <v>19</v>
      </c>
      <c r="D804" s="16">
        <v>770</v>
      </c>
      <c r="E804" s="17">
        <v>3</v>
      </c>
      <c r="F804" s="17">
        <v>10</v>
      </c>
      <c r="G804" s="18" t="s">
        <v>613</v>
      </c>
      <c r="H804" s="16" t="s">
        <v>20</v>
      </c>
      <c r="I804" s="19">
        <v>38.86</v>
      </c>
    </row>
    <row r="805" spans="3:9" x14ac:dyDescent="0.25">
      <c r="C805" s="15" t="s">
        <v>221</v>
      </c>
      <c r="D805" s="16">
        <v>770</v>
      </c>
      <c r="E805" s="17">
        <v>4</v>
      </c>
      <c r="F805" s="17">
        <v>0</v>
      </c>
      <c r="G805" s="18" t="s">
        <v>8</v>
      </c>
      <c r="H805" s="16">
        <v>0</v>
      </c>
      <c r="I805" s="19">
        <f>I806</f>
        <v>468</v>
      </c>
    </row>
    <row r="806" spans="3:9" x14ac:dyDescent="0.25">
      <c r="C806" s="15" t="s">
        <v>575</v>
      </c>
      <c r="D806" s="16">
        <v>770</v>
      </c>
      <c r="E806" s="17">
        <v>4</v>
      </c>
      <c r="F806" s="17">
        <v>9</v>
      </c>
      <c r="G806" s="18" t="s">
        <v>8</v>
      </c>
      <c r="H806" s="16">
        <v>0</v>
      </c>
      <c r="I806" s="19">
        <f>I807+I816</f>
        <v>468</v>
      </c>
    </row>
    <row r="807" spans="3:9" ht="76.5" x14ac:dyDescent="0.25">
      <c r="C807" s="15" t="s">
        <v>34</v>
      </c>
      <c r="D807" s="16">
        <v>770</v>
      </c>
      <c r="E807" s="17">
        <v>4</v>
      </c>
      <c r="F807" s="17">
        <v>9</v>
      </c>
      <c r="G807" s="18" t="s">
        <v>35</v>
      </c>
      <c r="H807" s="16">
        <v>0</v>
      </c>
      <c r="I807" s="19">
        <f>I808</f>
        <v>436.8</v>
      </c>
    </row>
    <row r="808" spans="3:9" ht="63.75" x14ac:dyDescent="0.25">
      <c r="C808" s="15" t="s">
        <v>576</v>
      </c>
      <c r="D808" s="16">
        <v>770</v>
      </c>
      <c r="E808" s="17">
        <v>4</v>
      </c>
      <c r="F808" s="17">
        <v>9</v>
      </c>
      <c r="G808" s="18" t="s">
        <v>577</v>
      </c>
      <c r="H808" s="16">
        <v>0</v>
      </c>
      <c r="I808" s="19">
        <f>I809</f>
        <v>436.8</v>
      </c>
    </row>
    <row r="809" spans="3:9" ht="38.25" x14ac:dyDescent="0.25">
      <c r="C809" s="15" t="s">
        <v>578</v>
      </c>
      <c r="D809" s="16">
        <v>770</v>
      </c>
      <c r="E809" s="17">
        <v>4</v>
      </c>
      <c r="F809" s="17">
        <v>9</v>
      </c>
      <c r="G809" s="18" t="s">
        <v>579</v>
      </c>
      <c r="H809" s="16">
        <v>0</v>
      </c>
      <c r="I809" s="19">
        <f>I810+I812+I814</f>
        <v>436.8</v>
      </c>
    </row>
    <row r="810" spans="3:9" ht="38.25" x14ac:dyDescent="0.25">
      <c r="C810" s="15" t="s">
        <v>580</v>
      </c>
      <c r="D810" s="16">
        <v>770</v>
      </c>
      <c r="E810" s="17">
        <v>4</v>
      </c>
      <c r="F810" s="17">
        <v>9</v>
      </c>
      <c r="G810" s="18" t="s">
        <v>581</v>
      </c>
      <c r="H810" s="16">
        <v>0</v>
      </c>
      <c r="I810" s="19">
        <f>I811</f>
        <v>292.5</v>
      </c>
    </row>
    <row r="811" spans="3:9" ht="38.25" x14ac:dyDescent="0.25">
      <c r="C811" s="15" t="s">
        <v>19</v>
      </c>
      <c r="D811" s="16">
        <v>770</v>
      </c>
      <c r="E811" s="17">
        <v>4</v>
      </c>
      <c r="F811" s="17">
        <v>9</v>
      </c>
      <c r="G811" s="18" t="s">
        <v>581</v>
      </c>
      <c r="H811" s="16" t="s">
        <v>20</v>
      </c>
      <c r="I811" s="19">
        <v>292.5</v>
      </c>
    </row>
    <row r="812" spans="3:9" ht="38.25" x14ac:dyDescent="0.25">
      <c r="C812" s="15" t="s">
        <v>582</v>
      </c>
      <c r="D812" s="16">
        <v>770</v>
      </c>
      <c r="E812" s="17">
        <v>4</v>
      </c>
      <c r="F812" s="17">
        <v>9</v>
      </c>
      <c r="G812" s="18" t="s">
        <v>583</v>
      </c>
      <c r="H812" s="16">
        <v>0</v>
      </c>
      <c r="I812" s="19">
        <f>I813</f>
        <v>135.19999999999999</v>
      </c>
    </row>
    <row r="813" spans="3:9" ht="38.25" x14ac:dyDescent="0.25">
      <c r="C813" s="15" t="s">
        <v>19</v>
      </c>
      <c r="D813" s="16">
        <v>770</v>
      </c>
      <c r="E813" s="17">
        <v>4</v>
      </c>
      <c r="F813" s="17">
        <v>9</v>
      </c>
      <c r="G813" s="18" t="s">
        <v>583</v>
      </c>
      <c r="H813" s="16" t="s">
        <v>20</v>
      </c>
      <c r="I813" s="19">
        <v>135.19999999999999</v>
      </c>
    </row>
    <row r="814" spans="3:9" ht="38.25" x14ac:dyDescent="0.25">
      <c r="C814" s="15" t="s">
        <v>584</v>
      </c>
      <c r="D814" s="16">
        <v>770</v>
      </c>
      <c r="E814" s="17">
        <v>4</v>
      </c>
      <c r="F814" s="17">
        <v>9</v>
      </c>
      <c r="G814" s="18" t="s">
        <v>585</v>
      </c>
      <c r="H814" s="16">
        <v>0</v>
      </c>
      <c r="I814" s="19">
        <f>I815</f>
        <v>9.1</v>
      </c>
    </row>
    <row r="815" spans="3:9" ht="38.25" x14ac:dyDescent="0.25">
      <c r="C815" s="15" t="s">
        <v>19</v>
      </c>
      <c r="D815" s="16">
        <v>770</v>
      </c>
      <c r="E815" s="17">
        <v>4</v>
      </c>
      <c r="F815" s="17">
        <v>9</v>
      </c>
      <c r="G815" s="18" t="s">
        <v>585</v>
      </c>
      <c r="H815" s="16" t="s">
        <v>20</v>
      </c>
      <c r="I815" s="19">
        <v>9.1</v>
      </c>
    </row>
    <row r="816" spans="3:9" ht="25.5" x14ac:dyDescent="0.25">
      <c r="C816" s="15" t="s">
        <v>11</v>
      </c>
      <c r="D816" s="16">
        <v>770</v>
      </c>
      <c r="E816" s="17">
        <v>4</v>
      </c>
      <c r="F816" s="17">
        <v>9</v>
      </c>
      <c r="G816" s="18" t="s">
        <v>12</v>
      </c>
      <c r="H816" s="16">
        <v>0</v>
      </c>
      <c r="I816" s="19">
        <f t="shared" ref="I816:I818" si="47">I817</f>
        <v>31.2</v>
      </c>
    </row>
    <row r="817" spans="3:9" ht="38.25" x14ac:dyDescent="0.25">
      <c r="C817" s="15" t="s">
        <v>80</v>
      </c>
      <c r="D817" s="16">
        <v>770</v>
      </c>
      <c r="E817" s="17">
        <v>4</v>
      </c>
      <c r="F817" s="17">
        <v>9</v>
      </c>
      <c r="G817" s="18" t="s">
        <v>81</v>
      </c>
      <c r="H817" s="16">
        <v>0</v>
      </c>
      <c r="I817" s="19">
        <f t="shared" si="47"/>
        <v>31.2</v>
      </c>
    </row>
    <row r="818" spans="3:9" ht="25.5" x14ac:dyDescent="0.25">
      <c r="C818" s="15" t="s">
        <v>590</v>
      </c>
      <c r="D818" s="16">
        <v>770</v>
      </c>
      <c r="E818" s="17">
        <v>4</v>
      </c>
      <c r="F818" s="17">
        <v>9</v>
      </c>
      <c r="G818" s="18" t="s">
        <v>591</v>
      </c>
      <c r="H818" s="16">
        <v>0</v>
      </c>
      <c r="I818" s="19">
        <f t="shared" si="47"/>
        <v>31.2</v>
      </c>
    </row>
    <row r="819" spans="3:9" ht="38.25" x14ac:dyDescent="0.25">
      <c r="C819" s="15" t="s">
        <v>19</v>
      </c>
      <c r="D819" s="16">
        <v>770</v>
      </c>
      <c r="E819" s="17">
        <v>4</v>
      </c>
      <c r="F819" s="17">
        <v>9</v>
      </c>
      <c r="G819" s="18" t="s">
        <v>591</v>
      </c>
      <c r="H819" s="16" t="s">
        <v>20</v>
      </c>
      <c r="I819" s="19">
        <v>31.2</v>
      </c>
    </row>
    <row r="820" spans="3:9" ht="25.5" x14ac:dyDescent="0.25">
      <c r="C820" s="15" t="s">
        <v>245</v>
      </c>
      <c r="D820" s="16">
        <v>770</v>
      </c>
      <c r="E820" s="17">
        <v>5</v>
      </c>
      <c r="F820" s="17">
        <v>0</v>
      </c>
      <c r="G820" s="18" t="s">
        <v>8</v>
      </c>
      <c r="H820" s="16">
        <v>0</v>
      </c>
      <c r="I820" s="19">
        <f t="shared" ref="I820:I823" si="48">I821</f>
        <v>593.51</v>
      </c>
    </row>
    <row r="821" spans="3:9" x14ac:dyDescent="0.25">
      <c r="C821" s="15" t="s">
        <v>592</v>
      </c>
      <c r="D821" s="16">
        <v>770</v>
      </c>
      <c r="E821" s="17">
        <v>5</v>
      </c>
      <c r="F821" s="17">
        <v>3</v>
      </c>
      <c r="G821" s="18" t="s">
        <v>8</v>
      </c>
      <c r="H821" s="16">
        <v>0</v>
      </c>
      <c r="I821" s="19">
        <f t="shared" si="48"/>
        <v>593.51</v>
      </c>
    </row>
    <row r="822" spans="3:9" ht="76.5" x14ac:dyDescent="0.25">
      <c r="C822" s="15" t="s">
        <v>34</v>
      </c>
      <c r="D822" s="16">
        <v>770</v>
      </c>
      <c r="E822" s="17">
        <v>5</v>
      </c>
      <c r="F822" s="17">
        <v>3</v>
      </c>
      <c r="G822" s="18" t="s">
        <v>35</v>
      </c>
      <c r="H822" s="16">
        <v>0</v>
      </c>
      <c r="I822" s="19">
        <f t="shared" si="48"/>
        <v>593.51</v>
      </c>
    </row>
    <row r="823" spans="3:9" ht="51" x14ac:dyDescent="0.25">
      <c r="C823" s="15" t="s">
        <v>108</v>
      </c>
      <c r="D823" s="16">
        <v>770</v>
      </c>
      <c r="E823" s="17">
        <v>5</v>
      </c>
      <c r="F823" s="17">
        <v>3</v>
      </c>
      <c r="G823" s="18" t="s">
        <v>109</v>
      </c>
      <c r="H823" s="16">
        <v>0</v>
      </c>
      <c r="I823" s="19">
        <f t="shared" si="48"/>
        <v>593.51</v>
      </c>
    </row>
    <row r="824" spans="3:9" ht="51" x14ac:dyDescent="0.25">
      <c r="C824" s="15" t="s">
        <v>110</v>
      </c>
      <c r="D824" s="16">
        <v>770</v>
      </c>
      <c r="E824" s="17">
        <v>5</v>
      </c>
      <c r="F824" s="17">
        <v>3</v>
      </c>
      <c r="G824" s="18" t="s">
        <v>111</v>
      </c>
      <c r="H824" s="16">
        <v>0</v>
      </c>
      <c r="I824" s="19">
        <f>I825+I827+I829+I831+I833+I835</f>
        <v>593.51</v>
      </c>
    </row>
    <row r="825" spans="3:9" ht="25.5" x14ac:dyDescent="0.25">
      <c r="C825" s="15" t="s">
        <v>593</v>
      </c>
      <c r="D825" s="16">
        <v>770</v>
      </c>
      <c r="E825" s="17">
        <v>5</v>
      </c>
      <c r="F825" s="17">
        <v>3</v>
      </c>
      <c r="G825" s="18" t="s">
        <v>594</v>
      </c>
      <c r="H825" s="16">
        <v>0</v>
      </c>
      <c r="I825" s="19">
        <f>I826</f>
        <v>309.23</v>
      </c>
    </row>
    <row r="826" spans="3:9" ht="38.25" x14ac:dyDescent="0.25">
      <c r="C826" s="15" t="s">
        <v>19</v>
      </c>
      <c r="D826" s="16">
        <v>770</v>
      </c>
      <c r="E826" s="17">
        <v>5</v>
      </c>
      <c r="F826" s="17">
        <v>3</v>
      </c>
      <c r="G826" s="18" t="s">
        <v>594</v>
      </c>
      <c r="H826" s="16" t="s">
        <v>20</v>
      </c>
      <c r="I826" s="19">
        <v>309.23</v>
      </c>
    </row>
    <row r="827" spans="3:9" ht="25.5" x14ac:dyDescent="0.25">
      <c r="C827" s="15" t="s">
        <v>595</v>
      </c>
      <c r="D827" s="16">
        <v>770</v>
      </c>
      <c r="E827" s="17">
        <v>5</v>
      </c>
      <c r="F827" s="17">
        <v>3</v>
      </c>
      <c r="G827" s="18" t="s">
        <v>596</v>
      </c>
      <c r="H827" s="16">
        <v>0</v>
      </c>
      <c r="I827" s="19">
        <f>I828</f>
        <v>10.4</v>
      </c>
    </row>
    <row r="828" spans="3:9" ht="38.25" x14ac:dyDescent="0.25">
      <c r="C828" s="15" t="s">
        <v>19</v>
      </c>
      <c r="D828" s="16">
        <v>770</v>
      </c>
      <c r="E828" s="17">
        <v>5</v>
      </c>
      <c r="F828" s="17">
        <v>3</v>
      </c>
      <c r="G828" s="18" t="s">
        <v>596</v>
      </c>
      <c r="H828" s="16" t="s">
        <v>20</v>
      </c>
      <c r="I828" s="19">
        <v>10.4</v>
      </c>
    </row>
    <row r="829" spans="3:9" ht="25.5" x14ac:dyDescent="0.25">
      <c r="C829" s="15" t="s">
        <v>597</v>
      </c>
      <c r="D829" s="16">
        <v>770</v>
      </c>
      <c r="E829" s="17">
        <v>5</v>
      </c>
      <c r="F829" s="17">
        <v>3</v>
      </c>
      <c r="G829" s="18" t="s">
        <v>598</v>
      </c>
      <c r="H829" s="16">
        <v>0</v>
      </c>
      <c r="I829" s="19">
        <f>I830</f>
        <v>26</v>
      </c>
    </row>
    <row r="830" spans="3:9" ht="38.25" x14ac:dyDescent="0.25">
      <c r="C830" s="15" t="s">
        <v>19</v>
      </c>
      <c r="D830" s="16">
        <v>770</v>
      </c>
      <c r="E830" s="17">
        <v>5</v>
      </c>
      <c r="F830" s="17">
        <v>3</v>
      </c>
      <c r="G830" s="18" t="s">
        <v>598</v>
      </c>
      <c r="H830" s="16" t="s">
        <v>20</v>
      </c>
      <c r="I830" s="19">
        <v>26</v>
      </c>
    </row>
    <row r="831" spans="3:9" ht="89.25" x14ac:dyDescent="0.25">
      <c r="C831" s="15" t="s">
        <v>599</v>
      </c>
      <c r="D831" s="16">
        <v>770</v>
      </c>
      <c r="E831" s="17">
        <v>5</v>
      </c>
      <c r="F831" s="17">
        <v>3</v>
      </c>
      <c r="G831" s="18" t="s">
        <v>600</v>
      </c>
      <c r="H831" s="16">
        <v>0</v>
      </c>
      <c r="I831" s="19">
        <f>I832</f>
        <v>8.68</v>
      </c>
    </row>
    <row r="832" spans="3:9" ht="38.25" x14ac:dyDescent="0.25">
      <c r="C832" s="15" t="s">
        <v>19</v>
      </c>
      <c r="D832" s="16">
        <v>770</v>
      </c>
      <c r="E832" s="17">
        <v>5</v>
      </c>
      <c r="F832" s="17">
        <v>3</v>
      </c>
      <c r="G832" s="18" t="s">
        <v>600</v>
      </c>
      <c r="H832" s="16" t="s">
        <v>20</v>
      </c>
      <c r="I832" s="19">
        <v>8.68</v>
      </c>
    </row>
    <row r="833" spans="3:9" ht="38.25" x14ac:dyDescent="0.25">
      <c r="C833" s="15" t="s">
        <v>601</v>
      </c>
      <c r="D833" s="16">
        <v>770</v>
      </c>
      <c r="E833" s="17">
        <v>5</v>
      </c>
      <c r="F833" s="17">
        <v>3</v>
      </c>
      <c r="G833" s="18" t="s">
        <v>602</v>
      </c>
      <c r="H833" s="16">
        <v>0</v>
      </c>
      <c r="I833" s="19">
        <f>I834</f>
        <v>208</v>
      </c>
    </row>
    <row r="834" spans="3:9" ht="38.25" x14ac:dyDescent="0.25">
      <c r="C834" s="15" t="s">
        <v>19</v>
      </c>
      <c r="D834" s="16">
        <v>770</v>
      </c>
      <c r="E834" s="17">
        <v>5</v>
      </c>
      <c r="F834" s="17">
        <v>3</v>
      </c>
      <c r="G834" s="18" t="s">
        <v>602</v>
      </c>
      <c r="H834" s="16" t="s">
        <v>20</v>
      </c>
      <c r="I834" s="19">
        <v>208</v>
      </c>
    </row>
    <row r="835" spans="3:9" ht="38.25" x14ac:dyDescent="0.25">
      <c r="C835" s="15" t="s">
        <v>614</v>
      </c>
      <c r="D835" s="16">
        <v>770</v>
      </c>
      <c r="E835" s="17">
        <v>5</v>
      </c>
      <c r="F835" s="17">
        <v>3</v>
      </c>
      <c r="G835" s="18" t="s">
        <v>615</v>
      </c>
      <c r="H835" s="16">
        <v>0</v>
      </c>
      <c r="I835" s="19">
        <f>I836</f>
        <v>31.2</v>
      </c>
    </row>
    <row r="836" spans="3:9" ht="38.25" x14ac:dyDescent="0.25">
      <c r="C836" s="15" t="s">
        <v>19</v>
      </c>
      <c r="D836" s="16">
        <v>770</v>
      </c>
      <c r="E836" s="17">
        <v>5</v>
      </c>
      <c r="F836" s="17">
        <v>3</v>
      </c>
      <c r="G836" s="18" t="s">
        <v>615</v>
      </c>
      <c r="H836" s="16" t="s">
        <v>20</v>
      </c>
      <c r="I836" s="19">
        <v>31.2</v>
      </c>
    </row>
    <row r="837" spans="3:9" ht="63.75" x14ac:dyDescent="0.25">
      <c r="C837" s="15" t="s">
        <v>616</v>
      </c>
      <c r="D837" s="16">
        <v>771</v>
      </c>
      <c r="E837" s="17">
        <v>0</v>
      </c>
      <c r="F837" s="17">
        <v>0</v>
      </c>
      <c r="G837" s="18" t="s">
        <v>8</v>
      </c>
      <c r="H837" s="16">
        <v>0</v>
      </c>
      <c r="I837" s="19">
        <f>I838+I865+I871+I884</f>
        <v>13957.32</v>
      </c>
    </row>
    <row r="838" spans="3:9" x14ac:dyDescent="0.25">
      <c r="C838" s="15" t="s">
        <v>9</v>
      </c>
      <c r="D838" s="16">
        <v>771</v>
      </c>
      <c r="E838" s="17">
        <v>1</v>
      </c>
      <c r="F838" s="17">
        <v>0</v>
      </c>
      <c r="G838" s="18" t="s">
        <v>8</v>
      </c>
      <c r="H838" s="16">
        <v>0</v>
      </c>
      <c r="I838" s="19">
        <f>I839+I852</f>
        <v>5839.3500000000013</v>
      </c>
    </row>
    <row r="839" spans="3:9" ht="63.75" x14ac:dyDescent="0.25">
      <c r="C839" s="15" t="s">
        <v>42</v>
      </c>
      <c r="D839" s="16">
        <v>771</v>
      </c>
      <c r="E839" s="17">
        <v>1</v>
      </c>
      <c r="F839" s="17">
        <v>4</v>
      </c>
      <c r="G839" s="18" t="s">
        <v>8</v>
      </c>
      <c r="H839" s="16">
        <v>0</v>
      </c>
      <c r="I839" s="19">
        <f>I840</f>
        <v>5457.0800000000008</v>
      </c>
    </row>
    <row r="840" spans="3:9" ht="25.5" x14ac:dyDescent="0.25">
      <c r="C840" s="15" t="s">
        <v>11</v>
      </c>
      <c r="D840" s="16">
        <v>771</v>
      </c>
      <c r="E840" s="17">
        <v>1</v>
      </c>
      <c r="F840" s="17">
        <v>4</v>
      </c>
      <c r="G840" s="18" t="s">
        <v>12</v>
      </c>
      <c r="H840" s="16">
        <v>0</v>
      </c>
      <c r="I840" s="19">
        <f>I841</f>
        <v>5457.0800000000008</v>
      </c>
    </row>
    <row r="841" spans="3:9" ht="38.25" x14ac:dyDescent="0.25">
      <c r="C841" s="15" t="s">
        <v>80</v>
      </c>
      <c r="D841" s="16">
        <v>771</v>
      </c>
      <c r="E841" s="17">
        <v>1</v>
      </c>
      <c r="F841" s="17">
        <v>4</v>
      </c>
      <c r="G841" s="18" t="s">
        <v>81</v>
      </c>
      <c r="H841" s="16">
        <v>0</v>
      </c>
      <c r="I841" s="19">
        <f>I842+I846+I848+I850</f>
        <v>5457.0800000000008</v>
      </c>
    </row>
    <row r="842" spans="3:9" ht="25.5" x14ac:dyDescent="0.25">
      <c r="C842" s="15" t="s">
        <v>15</v>
      </c>
      <c r="D842" s="16">
        <v>771</v>
      </c>
      <c r="E842" s="17">
        <v>1</v>
      </c>
      <c r="F842" s="17">
        <v>4</v>
      </c>
      <c r="G842" s="18" t="s">
        <v>562</v>
      </c>
      <c r="H842" s="16">
        <v>0</v>
      </c>
      <c r="I842" s="19">
        <f>I843+I844+I845</f>
        <v>1122.0999999999999</v>
      </c>
    </row>
    <row r="843" spans="3:9" ht="76.5" x14ac:dyDescent="0.25">
      <c r="C843" s="15" t="s">
        <v>17</v>
      </c>
      <c r="D843" s="16">
        <v>771</v>
      </c>
      <c r="E843" s="17">
        <v>1</v>
      </c>
      <c r="F843" s="17">
        <v>4</v>
      </c>
      <c r="G843" s="18" t="s">
        <v>562</v>
      </c>
      <c r="H843" s="16" t="s">
        <v>18</v>
      </c>
      <c r="I843" s="19">
        <v>145.82</v>
      </c>
    </row>
    <row r="844" spans="3:9" ht="38.25" x14ac:dyDescent="0.25">
      <c r="C844" s="15" t="s">
        <v>19</v>
      </c>
      <c r="D844" s="16">
        <v>771</v>
      </c>
      <c r="E844" s="17">
        <v>1</v>
      </c>
      <c r="F844" s="17">
        <v>4</v>
      </c>
      <c r="G844" s="18" t="s">
        <v>562</v>
      </c>
      <c r="H844" s="16" t="s">
        <v>20</v>
      </c>
      <c r="I844" s="19">
        <v>801.3</v>
      </c>
    </row>
    <row r="845" spans="3:9" x14ac:dyDescent="0.25">
      <c r="C845" s="15" t="s">
        <v>21</v>
      </c>
      <c r="D845" s="16">
        <v>771</v>
      </c>
      <c r="E845" s="17">
        <v>1</v>
      </c>
      <c r="F845" s="17">
        <v>4</v>
      </c>
      <c r="G845" s="18" t="s">
        <v>562</v>
      </c>
      <c r="H845" s="16" t="s">
        <v>22</v>
      </c>
      <c r="I845" s="19">
        <v>174.98</v>
      </c>
    </row>
    <row r="846" spans="3:9" ht="38.25" x14ac:dyDescent="0.25">
      <c r="C846" s="15" t="s">
        <v>23</v>
      </c>
      <c r="D846" s="16">
        <v>771</v>
      </c>
      <c r="E846" s="17">
        <v>1</v>
      </c>
      <c r="F846" s="17">
        <v>4</v>
      </c>
      <c r="G846" s="18" t="s">
        <v>563</v>
      </c>
      <c r="H846" s="16">
        <v>0</v>
      </c>
      <c r="I846" s="19">
        <f>I847</f>
        <v>4068.42</v>
      </c>
    </row>
    <row r="847" spans="3:9" ht="76.5" x14ac:dyDescent="0.25">
      <c r="C847" s="15" t="s">
        <v>17</v>
      </c>
      <c r="D847" s="16">
        <v>771</v>
      </c>
      <c r="E847" s="17">
        <v>1</v>
      </c>
      <c r="F847" s="17">
        <v>4</v>
      </c>
      <c r="G847" s="18" t="s">
        <v>563</v>
      </c>
      <c r="H847" s="16" t="s">
        <v>18</v>
      </c>
      <c r="I847" s="19">
        <v>4068.42</v>
      </c>
    </row>
    <row r="848" spans="3:9" ht="76.5" x14ac:dyDescent="0.25">
      <c r="C848" s="15" t="s">
        <v>25</v>
      </c>
      <c r="D848" s="16">
        <v>771</v>
      </c>
      <c r="E848" s="17">
        <v>1</v>
      </c>
      <c r="F848" s="17">
        <v>4</v>
      </c>
      <c r="G848" s="18" t="s">
        <v>564</v>
      </c>
      <c r="H848" s="16">
        <v>0</v>
      </c>
      <c r="I848" s="19">
        <f>I849</f>
        <v>135.85</v>
      </c>
    </row>
    <row r="849" spans="3:9" ht="38.25" x14ac:dyDescent="0.25">
      <c r="C849" s="15" t="s">
        <v>19</v>
      </c>
      <c r="D849" s="16">
        <v>771</v>
      </c>
      <c r="E849" s="17">
        <v>1</v>
      </c>
      <c r="F849" s="17">
        <v>4</v>
      </c>
      <c r="G849" s="18" t="s">
        <v>564</v>
      </c>
      <c r="H849" s="16" t="s">
        <v>20</v>
      </c>
      <c r="I849" s="19">
        <v>135.85</v>
      </c>
    </row>
    <row r="850" spans="3:9" ht="25.5" x14ac:dyDescent="0.25">
      <c r="C850" s="15" t="s">
        <v>27</v>
      </c>
      <c r="D850" s="16">
        <v>771</v>
      </c>
      <c r="E850" s="17">
        <v>1</v>
      </c>
      <c r="F850" s="17">
        <v>4</v>
      </c>
      <c r="G850" s="18" t="s">
        <v>565</v>
      </c>
      <c r="H850" s="16">
        <v>0</v>
      </c>
      <c r="I850" s="19">
        <f>I851</f>
        <v>130.71</v>
      </c>
    </row>
    <row r="851" spans="3:9" ht="38.25" x14ac:dyDescent="0.25">
      <c r="C851" s="15" t="s">
        <v>19</v>
      </c>
      <c r="D851" s="16">
        <v>771</v>
      </c>
      <c r="E851" s="17">
        <v>1</v>
      </c>
      <c r="F851" s="17">
        <v>4</v>
      </c>
      <c r="G851" s="18" t="s">
        <v>565</v>
      </c>
      <c r="H851" s="16" t="s">
        <v>20</v>
      </c>
      <c r="I851" s="19">
        <v>130.71</v>
      </c>
    </row>
    <row r="852" spans="3:9" x14ac:dyDescent="0.25">
      <c r="C852" s="15" t="s">
        <v>29</v>
      </c>
      <c r="D852" s="16">
        <v>771</v>
      </c>
      <c r="E852" s="17">
        <v>1</v>
      </c>
      <c r="F852" s="17">
        <v>13</v>
      </c>
      <c r="G852" s="18" t="s">
        <v>8</v>
      </c>
      <c r="H852" s="16">
        <v>0</v>
      </c>
      <c r="I852" s="19">
        <f>I853+I859</f>
        <v>382.27000000000004</v>
      </c>
    </row>
    <row r="853" spans="3:9" ht="102" x14ac:dyDescent="0.25">
      <c r="C853" s="15" t="s">
        <v>72</v>
      </c>
      <c r="D853" s="16">
        <v>771</v>
      </c>
      <c r="E853" s="17">
        <v>1</v>
      </c>
      <c r="F853" s="17">
        <v>13</v>
      </c>
      <c r="G853" s="18" t="s">
        <v>73</v>
      </c>
      <c r="H853" s="16">
        <v>0</v>
      </c>
      <c r="I853" s="19">
        <f t="shared" ref="I853:I855" si="49">I854</f>
        <v>50.6</v>
      </c>
    </row>
    <row r="854" spans="3:9" ht="25.5" x14ac:dyDescent="0.25">
      <c r="C854" s="15" t="s">
        <v>74</v>
      </c>
      <c r="D854" s="16">
        <v>771</v>
      </c>
      <c r="E854" s="17">
        <v>1</v>
      </c>
      <c r="F854" s="17">
        <v>13</v>
      </c>
      <c r="G854" s="18" t="s">
        <v>75</v>
      </c>
      <c r="H854" s="16">
        <v>0</v>
      </c>
      <c r="I854" s="19">
        <f t="shared" si="49"/>
        <v>50.6</v>
      </c>
    </row>
    <row r="855" spans="3:9" ht="63.75" x14ac:dyDescent="0.25">
      <c r="C855" s="15" t="s">
        <v>160</v>
      </c>
      <c r="D855" s="16">
        <v>771</v>
      </c>
      <c r="E855" s="17">
        <v>1</v>
      </c>
      <c r="F855" s="17">
        <v>13</v>
      </c>
      <c r="G855" s="18" t="s">
        <v>161</v>
      </c>
      <c r="H855" s="16">
        <v>0</v>
      </c>
      <c r="I855" s="19">
        <f t="shared" si="49"/>
        <v>50.6</v>
      </c>
    </row>
    <row r="856" spans="3:9" ht="89.25" x14ac:dyDescent="0.25">
      <c r="C856" s="15" t="s">
        <v>566</v>
      </c>
      <c r="D856" s="16">
        <v>771</v>
      </c>
      <c r="E856" s="17">
        <v>1</v>
      </c>
      <c r="F856" s="17">
        <v>13</v>
      </c>
      <c r="G856" s="18" t="s">
        <v>567</v>
      </c>
      <c r="H856" s="16">
        <v>0</v>
      </c>
      <c r="I856" s="19">
        <f>I857+I858</f>
        <v>50.6</v>
      </c>
    </row>
    <row r="857" spans="3:9" ht="76.5" x14ac:dyDescent="0.25">
      <c r="C857" s="15" t="s">
        <v>17</v>
      </c>
      <c r="D857" s="16">
        <v>771</v>
      </c>
      <c r="E857" s="17">
        <v>1</v>
      </c>
      <c r="F857" s="17">
        <v>13</v>
      </c>
      <c r="G857" s="18" t="s">
        <v>567</v>
      </c>
      <c r="H857" s="16" t="s">
        <v>18</v>
      </c>
      <c r="I857" s="19">
        <v>44.1</v>
      </c>
    </row>
    <row r="858" spans="3:9" ht="38.25" x14ac:dyDescent="0.25">
      <c r="C858" s="15" t="s">
        <v>19</v>
      </c>
      <c r="D858" s="16">
        <v>771</v>
      </c>
      <c r="E858" s="17">
        <v>1</v>
      </c>
      <c r="F858" s="17">
        <v>13</v>
      </c>
      <c r="G858" s="18" t="s">
        <v>567</v>
      </c>
      <c r="H858" s="16" t="s">
        <v>20</v>
      </c>
      <c r="I858" s="19">
        <v>6.5</v>
      </c>
    </row>
    <row r="859" spans="3:9" ht="25.5" x14ac:dyDescent="0.25">
      <c r="C859" s="15" t="s">
        <v>11</v>
      </c>
      <c r="D859" s="16">
        <v>771</v>
      </c>
      <c r="E859" s="17">
        <v>1</v>
      </c>
      <c r="F859" s="17">
        <v>13</v>
      </c>
      <c r="G859" s="18" t="s">
        <v>12</v>
      </c>
      <c r="H859" s="16">
        <v>0</v>
      </c>
      <c r="I859" s="19">
        <f>I860</f>
        <v>331.67</v>
      </c>
    </row>
    <row r="860" spans="3:9" ht="38.25" x14ac:dyDescent="0.25">
      <c r="C860" s="15" t="s">
        <v>80</v>
      </c>
      <c r="D860" s="16">
        <v>771</v>
      </c>
      <c r="E860" s="17">
        <v>1</v>
      </c>
      <c r="F860" s="17">
        <v>13</v>
      </c>
      <c r="G860" s="18" t="s">
        <v>81</v>
      </c>
      <c r="H860" s="16">
        <v>0</v>
      </c>
      <c r="I860" s="19">
        <f>I861+I863</f>
        <v>331.67</v>
      </c>
    </row>
    <row r="861" spans="3:9" ht="38.25" x14ac:dyDescent="0.25">
      <c r="C861" s="15" t="s">
        <v>30</v>
      </c>
      <c r="D861" s="16">
        <v>771</v>
      </c>
      <c r="E861" s="17">
        <v>1</v>
      </c>
      <c r="F861" s="17">
        <v>13</v>
      </c>
      <c r="G861" s="18" t="s">
        <v>568</v>
      </c>
      <c r="H861" s="16">
        <v>0</v>
      </c>
      <c r="I861" s="19">
        <f>I862</f>
        <v>16.54</v>
      </c>
    </row>
    <row r="862" spans="3:9" ht="38.25" x14ac:dyDescent="0.25">
      <c r="C862" s="15" t="s">
        <v>19</v>
      </c>
      <c r="D862" s="16">
        <v>771</v>
      </c>
      <c r="E862" s="17">
        <v>1</v>
      </c>
      <c r="F862" s="17">
        <v>13</v>
      </c>
      <c r="G862" s="18" t="s">
        <v>568</v>
      </c>
      <c r="H862" s="16" t="s">
        <v>20</v>
      </c>
      <c r="I862" s="19">
        <v>16.54</v>
      </c>
    </row>
    <row r="863" spans="3:9" ht="25.5" x14ac:dyDescent="0.25">
      <c r="C863" s="15" t="s">
        <v>27</v>
      </c>
      <c r="D863" s="16">
        <v>771</v>
      </c>
      <c r="E863" s="17">
        <v>1</v>
      </c>
      <c r="F863" s="17">
        <v>13</v>
      </c>
      <c r="G863" s="18" t="s">
        <v>565</v>
      </c>
      <c r="H863" s="16">
        <v>0</v>
      </c>
      <c r="I863" s="19">
        <f>I864</f>
        <v>315.13</v>
      </c>
    </row>
    <row r="864" spans="3:9" ht="38.25" x14ac:dyDescent="0.25">
      <c r="C864" s="15" t="s">
        <v>19</v>
      </c>
      <c r="D864" s="16">
        <v>771</v>
      </c>
      <c r="E864" s="17">
        <v>1</v>
      </c>
      <c r="F864" s="17">
        <v>13</v>
      </c>
      <c r="G864" s="18" t="s">
        <v>565</v>
      </c>
      <c r="H864" s="16" t="s">
        <v>20</v>
      </c>
      <c r="I864" s="19">
        <v>315.13</v>
      </c>
    </row>
    <row r="865" spans="3:9" x14ac:dyDescent="0.25">
      <c r="C865" s="15" t="s">
        <v>571</v>
      </c>
      <c r="D865" s="16">
        <v>771</v>
      </c>
      <c r="E865" s="17">
        <v>2</v>
      </c>
      <c r="F865" s="17">
        <v>0</v>
      </c>
      <c r="G865" s="18" t="s">
        <v>8</v>
      </c>
      <c r="H865" s="16">
        <v>0</v>
      </c>
      <c r="I865" s="19">
        <f t="shared" ref="I865:I869" si="50">I866</f>
        <v>334.66</v>
      </c>
    </row>
    <row r="866" spans="3:9" ht="25.5" x14ac:dyDescent="0.25">
      <c r="C866" s="15" t="s">
        <v>572</v>
      </c>
      <c r="D866" s="16">
        <v>771</v>
      </c>
      <c r="E866" s="17">
        <v>2</v>
      </c>
      <c r="F866" s="17">
        <v>3</v>
      </c>
      <c r="G866" s="18" t="s">
        <v>8</v>
      </c>
      <c r="H866" s="16">
        <v>0</v>
      </c>
      <c r="I866" s="19">
        <f t="shared" si="50"/>
        <v>334.66</v>
      </c>
    </row>
    <row r="867" spans="3:9" ht="25.5" x14ac:dyDescent="0.25">
      <c r="C867" s="15" t="s">
        <v>11</v>
      </c>
      <c r="D867" s="16">
        <v>771</v>
      </c>
      <c r="E867" s="17">
        <v>2</v>
      </c>
      <c r="F867" s="17">
        <v>3</v>
      </c>
      <c r="G867" s="18" t="s">
        <v>12</v>
      </c>
      <c r="H867" s="16">
        <v>0</v>
      </c>
      <c r="I867" s="19">
        <f t="shared" si="50"/>
        <v>334.66</v>
      </c>
    </row>
    <row r="868" spans="3:9" ht="38.25" x14ac:dyDescent="0.25">
      <c r="C868" s="15" t="s">
        <v>80</v>
      </c>
      <c r="D868" s="16">
        <v>771</v>
      </c>
      <c r="E868" s="17">
        <v>2</v>
      </c>
      <c r="F868" s="17">
        <v>3</v>
      </c>
      <c r="G868" s="18" t="s">
        <v>81</v>
      </c>
      <c r="H868" s="16">
        <v>0</v>
      </c>
      <c r="I868" s="19">
        <f t="shared" si="50"/>
        <v>334.66</v>
      </c>
    </row>
    <row r="869" spans="3:9" ht="51" x14ac:dyDescent="0.25">
      <c r="C869" s="15" t="s">
        <v>573</v>
      </c>
      <c r="D869" s="16">
        <v>771</v>
      </c>
      <c r="E869" s="17">
        <v>2</v>
      </c>
      <c r="F869" s="17">
        <v>3</v>
      </c>
      <c r="G869" s="18" t="s">
        <v>574</v>
      </c>
      <c r="H869" s="16">
        <v>0</v>
      </c>
      <c r="I869" s="19">
        <f t="shared" si="50"/>
        <v>334.66</v>
      </c>
    </row>
    <row r="870" spans="3:9" ht="76.5" x14ac:dyDescent="0.25">
      <c r="C870" s="15" t="s">
        <v>17</v>
      </c>
      <c r="D870" s="16">
        <v>771</v>
      </c>
      <c r="E870" s="17">
        <v>2</v>
      </c>
      <c r="F870" s="17">
        <v>3</v>
      </c>
      <c r="G870" s="18" t="s">
        <v>574</v>
      </c>
      <c r="H870" s="16" t="s">
        <v>18</v>
      </c>
      <c r="I870" s="19">
        <v>334.66</v>
      </c>
    </row>
    <row r="871" spans="3:9" x14ac:dyDescent="0.25">
      <c r="C871" s="15" t="s">
        <v>221</v>
      </c>
      <c r="D871" s="16">
        <v>771</v>
      </c>
      <c r="E871" s="17">
        <v>4</v>
      </c>
      <c r="F871" s="17">
        <v>0</v>
      </c>
      <c r="G871" s="18" t="s">
        <v>8</v>
      </c>
      <c r="H871" s="16">
        <v>0</v>
      </c>
      <c r="I871" s="19">
        <f t="shared" ref="I871:I874" si="51">I872</f>
        <v>1296.9099999999999</v>
      </c>
    </row>
    <row r="872" spans="3:9" x14ac:dyDescent="0.25">
      <c r="C872" s="15" t="s">
        <v>575</v>
      </c>
      <c r="D872" s="16">
        <v>771</v>
      </c>
      <c r="E872" s="17">
        <v>4</v>
      </c>
      <c r="F872" s="17">
        <v>9</v>
      </c>
      <c r="G872" s="18" t="s">
        <v>8</v>
      </c>
      <c r="H872" s="16">
        <v>0</v>
      </c>
      <c r="I872" s="19">
        <f>I873+I880</f>
        <v>1296.9099999999999</v>
      </c>
    </row>
    <row r="873" spans="3:9" ht="76.5" x14ac:dyDescent="0.25">
      <c r="C873" s="15" t="s">
        <v>34</v>
      </c>
      <c r="D873" s="16">
        <v>771</v>
      </c>
      <c r="E873" s="17">
        <v>4</v>
      </c>
      <c r="F873" s="17">
        <v>9</v>
      </c>
      <c r="G873" s="18" t="s">
        <v>35</v>
      </c>
      <c r="H873" s="16">
        <v>0</v>
      </c>
      <c r="I873" s="19">
        <f t="shared" si="51"/>
        <v>1116.9099999999999</v>
      </c>
    </row>
    <row r="874" spans="3:9" ht="63.75" x14ac:dyDescent="0.25">
      <c r="C874" s="15" t="s">
        <v>576</v>
      </c>
      <c r="D874" s="16">
        <v>771</v>
      </c>
      <c r="E874" s="17">
        <v>4</v>
      </c>
      <c r="F874" s="17">
        <v>9</v>
      </c>
      <c r="G874" s="18" t="s">
        <v>577</v>
      </c>
      <c r="H874" s="16">
        <v>0</v>
      </c>
      <c r="I874" s="19">
        <f t="shared" si="51"/>
        <v>1116.9099999999999</v>
      </c>
    </row>
    <row r="875" spans="3:9" ht="38.25" x14ac:dyDescent="0.25">
      <c r="C875" s="15" t="s">
        <v>578</v>
      </c>
      <c r="D875" s="16">
        <v>771</v>
      </c>
      <c r="E875" s="17">
        <v>4</v>
      </c>
      <c r="F875" s="17">
        <v>9</v>
      </c>
      <c r="G875" s="18" t="s">
        <v>579</v>
      </c>
      <c r="H875" s="16">
        <v>0</v>
      </c>
      <c r="I875" s="19">
        <f>I876+I878</f>
        <v>1116.9099999999999</v>
      </c>
    </row>
    <row r="876" spans="3:9" ht="38.25" x14ac:dyDescent="0.25">
      <c r="C876" s="15" t="s">
        <v>580</v>
      </c>
      <c r="D876" s="16">
        <v>771</v>
      </c>
      <c r="E876" s="17">
        <v>4</v>
      </c>
      <c r="F876" s="17">
        <v>9</v>
      </c>
      <c r="G876" s="18" t="s">
        <v>581</v>
      </c>
      <c r="H876" s="16">
        <v>0</v>
      </c>
      <c r="I876" s="19">
        <f>I877</f>
        <v>1107.81</v>
      </c>
    </row>
    <row r="877" spans="3:9" ht="38.25" x14ac:dyDescent="0.25">
      <c r="C877" s="15" t="s">
        <v>19</v>
      </c>
      <c r="D877" s="16">
        <v>771</v>
      </c>
      <c r="E877" s="17">
        <v>4</v>
      </c>
      <c r="F877" s="17">
        <v>9</v>
      </c>
      <c r="G877" s="18" t="s">
        <v>581</v>
      </c>
      <c r="H877" s="16" t="s">
        <v>20</v>
      </c>
      <c r="I877" s="19">
        <v>1107.81</v>
      </c>
    </row>
    <row r="878" spans="3:9" ht="38.25" x14ac:dyDescent="0.25">
      <c r="C878" s="15" t="s">
        <v>584</v>
      </c>
      <c r="D878" s="16">
        <v>771</v>
      </c>
      <c r="E878" s="17">
        <v>4</v>
      </c>
      <c r="F878" s="17">
        <v>9</v>
      </c>
      <c r="G878" s="18" t="s">
        <v>585</v>
      </c>
      <c r="H878" s="16">
        <v>0</v>
      </c>
      <c r="I878" s="19">
        <f>I879</f>
        <v>9.1</v>
      </c>
    </row>
    <row r="879" spans="3:9" ht="38.25" x14ac:dyDescent="0.25">
      <c r="C879" s="15" t="s">
        <v>19</v>
      </c>
      <c r="D879" s="16">
        <v>771</v>
      </c>
      <c r="E879" s="17">
        <v>4</v>
      </c>
      <c r="F879" s="17">
        <v>9</v>
      </c>
      <c r="G879" s="18" t="s">
        <v>585</v>
      </c>
      <c r="H879" s="16" t="s">
        <v>20</v>
      </c>
      <c r="I879" s="19">
        <v>9.1</v>
      </c>
    </row>
    <row r="880" spans="3:9" ht="25.5" x14ac:dyDescent="0.25">
      <c r="C880" s="15" t="s">
        <v>11</v>
      </c>
      <c r="D880" s="16">
        <v>771</v>
      </c>
      <c r="E880" s="17">
        <v>4</v>
      </c>
      <c r="F880" s="17">
        <v>9</v>
      </c>
      <c r="G880" s="18" t="s">
        <v>12</v>
      </c>
      <c r="H880" s="16">
        <v>0</v>
      </c>
      <c r="I880" s="19">
        <f t="shared" ref="I880:I882" si="52">I881</f>
        <v>180</v>
      </c>
    </row>
    <row r="881" spans="3:9" ht="38.25" x14ac:dyDescent="0.25">
      <c r="C881" s="15" t="s">
        <v>80</v>
      </c>
      <c r="D881" s="16">
        <v>771</v>
      </c>
      <c r="E881" s="17">
        <v>4</v>
      </c>
      <c r="F881" s="17">
        <v>9</v>
      </c>
      <c r="G881" s="18" t="s">
        <v>81</v>
      </c>
      <c r="H881" s="16">
        <v>0</v>
      </c>
      <c r="I881" s="19">
        <f t="shared" si="52"/>
        <v>180</v>
      </c>
    </row>
    <row r="882" spans="3:9" ht="25.5" x14ac:dyDescent="0.25">
      <c r="C882" s="15" t="s">
        <v>590</v>
      </c>
      <c r="D882" s="16">
        <v>771</v>
      </c>
      <c r="E882" s="17">
        <v>4</v>
      </c>
      <c r="F882" s="17">
        <v>9</v>
      </c>
      <c r="G882" s="18" t="s">
        <v>591</v>
      </c>
      <c r="H882" s="16">
        <v>0</v>
      </c>
      <c r="I882" s="19">
        <f t="shared" si="52"/>
        <v>180</v>
      </c>
    </row>
    <row r="883" spans="3:9" ht="38.25" x14ac:dyDescent="0.25">
      <c r="C883" s="15" t="s">
        <v>19</v>
      </c>
      <c r="D883" s="16">
        <v>771</v>
      </c>
      <c r="E883" s="17">
        <v>4</v>
      </c>
      <c r="F883" s="17">
        <v>9</v>
      </c>
      <c r="G883" s="18" t="s">
        <v>591</v>
      </c>
      <c r="H883" s="16" t="s">
        <v>20</v>
      </c>
      <c r="I883" s="19">
        <v>180</v>
      </c>
    </row>
    <row r="884" spans="3:9" ht="25.5" x14ac:dyDescent="0.25">
      <c r="C884" s="15" t="s">
        <v>245</v>
      </c>
      <c r="D884" s="16">
        <v>771</v>
      </c>
      <c r="E884" s="17">
        <v>5</v>
      </c>
      <c r="F884" s="17">
        <v>0</v>
      </c>
      <c r="G884" s="18" t="s">
        <v>8</v>
      </c>
      <c r="H884" s="16">
        <v>0</v>
      </c>
      <c r="I884" s="19">
        <f>I885</f>
        <v>6486.4</v>
      </c>
    </row>
    <row r="885" spans="3:9" x14ac:dyDescent="0.25">
      <c r="C885" s="15" t="s">
        <v>592</v>
      </c>
      <c r="D885" s="16">
        <v>771</v>
      </c>
      <c r="E885" s="17">
        <v>5</v>
      </c>
      <c r="F885" s="17">
        <v>3</v>
      </c>
      <c r="G885" s="18" t="s">
        <v>8</v>
      </c>
      <c r="H885" s="16">
        <v>0</v>
      </c>
      <c r="I885" s="19">
        <f>I886+I909</f>
        <v>6486.4</v>
      </c>
    </row>
    <row r="886" spans="3:9" ht="76.5" x14ac:dyDescent="0.25">
      <c r="C886" s="15" t="s">
        <v>34</v>
      </c>
      <c r="D886" s="16">
        <v>771</v>
      </c>
      <c r="E886" s="17">
        <v>5</v>
      </c>
      <c r="F886" s="17">
        <v>3</v>
      </c>
      <c r="G886" s="18" t="s">
        <v>35</v>
      </c>
      <c r="H886" s="16">
        <v>0</v>
      </c>
      <c r="I886" s="19">
        <f>I887</f>
        <v>6325.4</v>
      </c>
    </row>
    <row r="887" spans="3:9" ht="51" x14ac:dyDescent="0.25">
      <c r="C887" s="15" t="s">
        <v>108</v>
      </c>
      <c r="D887" s="16">
        <v>771</v>
      </c>
      <c r="E887" s="17">
        <v>5</v>
      </c>
      <c r="F887" s="17">
        <v>3</v>
      </c>
      <c r="G887" s="18" t="s">
        <v>109</v>
      </c>
      <c r="H887" s="16">
        <v>0</v>
      </c>
      <c r="I887" s="19">
        <f>I888</f>
        <v>6325.4</v>
      </c>
    </row>
    <row r="888" spans="3:9" ht="51" x14ac:dyDescent="0.25">
      <c r="C888" s="15" t="s">
        <v>110</v>
      </c>
      <c r="D888" s="16">
        <v>771</v>
      </c>
      <c r="E888" s="17">
        <v>5</v>
      </c>
      <c r="F888" s="17">
        <v>3</v>
      </c>
      <c r="G888" s="18" t="s">
        <v>111</v>
      </c>
      <c r="H888" s="16">
        <v>0</v>
      </c>
      <c r="I888" s="19">
        <f>I889+I891+I893+I895+I897+I899+I905+I907+I901+I903</f>
        <v>6325.4</v>
      </c>
    </row>
    <row r="889" spans="3:9" ht="25.5" x14ac:dyDescent="0.25">
      <c r="C889" s="15" t="s">
        <v>593</v>
      </c>
      <c r="D889" s="16">
        <v>771</v>
      </c>
      <c r="E889" s="17">
        <v>5</v>
      </c>
      <c r="F889" s="17">
        <v>3</v>
      </c>
      <c r="G889" s="18" t="s">
        <v>594</v>
      </c>
      <c r="H889" s="16">
        <v>0</v>
      </c>
      <c r="I889" s="19">
        <f>I890</f>
        <v>873.95</v>
      </c>
    </row>
    <row r="890" spans="3:9" ht="38.25" x14ac:dyDescent="0.25">
      <c r="C890" s="15" t="s">
        <v>19</v>
      </c>
      <c r="D890" s="16">
        <v>771</v>
      </c>
      <c r="E890" s="17">
        <v>5</v>
      </c>
      <c r="F890" s="17">
        <v>3</v>
      </c>
      <c r="G890" s="18" t="s">
        <v>594</v>
      </c>
      <c r="H890" s="16" t="s">
        <v>20</v>
      </c>
      <c r="I890" s="19">
        <v>873.95</v>
      </c>
    </row>
    <row r="891" spans="3:9" ht="25.5" x14ac:dyDescent="0.25">
      <c r="C891" s="15" t="s">
        <v>595</v>
      </c>
      <c r="D891" s="16">
        <v>771</v>
      </c>
      <c r="E891" s="17">
        <v>5</v>
      </c>
      <c r="F891" s="17">
        <v>3</v>
      </c>
      <c r="G891" s="18" t="s">
        <v>596</v>
      </c>
      <c r="H891" s="16">
        <v>0</v>
      </c>
      <c r="I891" s="19">
        <f>I892</f>
        <v>100</v>
      </c>
    </row>
    <row r="892" spans="3:9" ht="38.25" x14ac:dyDescent="0.25">
      <c r="C892" s="15" t="s">
        <v>19</v>
      </c>
      <c r="D892" s="16">
        <v>771</v>
      </c>
      <c r="E892" s="17">
        <v>5</v>
      </c>
      <c r="F892" s="17">
        <v>3</v>
      </c>
      <c r="G892" s="18" t="s">
        <v>596</v>
      </c>
      <c r="H892" s="16" t="s">
        <v>20</v>
      </c>
      <c r="I892" s="19">
        <v>100</v>
      </c>
    </row>
    <row r="893" spans="3:9" ht="25.5" x14ac:dyDescent="0.25">
      <c r="C893" s="15" t="s">
        <v>597</v>
      </c>
      <c r="D893" s="16">
        <v>771</v>
      </c>
      <c r="E893" s="17">
        <v>5</v>
      </c>
      <c r="F893" s="17">
        <v>3</v>
      </c>
      <c r="G893" s="18" t="s">
        <v>598</v>
      </c>
      <c r="H893" s="16">
        <v>0</v>
      </c>
      <c r="I893" s="19">
        <f>I894</f>
        <v>100</v>
      </c>
    </row>
    <row r="894" spans="3:9" ht="38.25" x14ac:dyDescent="0.25">
      <c r="C894" s="15" t="s">
        <v>19</v>
      </c>
      <c r="D894" s="16">
        <v>771</v>
      </c>
      <c r="E894" s="17">
        <v>5</v>
      </c>
      <c r="F894" s="17">
        <v>3</v>
      </c>
      <c r="G894" s="18" t="s">
        <v>598</v>
      </c>
      <c r="H894" s="16" t="s">
        <v>20</v>
      </c>
      <c r="I894" s="19">
        <v>100</v>
      </c>
    </row>
    <row r="895" spans="3:9" ht="89.25" x14ac:dyDescent="0.25">
      <c r="C895" s="15" t="s">
        <v>599</v>
      </c>
      <c r="D895" s="16">
        <v>771</v>
      </c>
      <c r="E895" s="17">
        <v>5</v>
      </c>
      <c r="F895" s="17">
        <v>3</v>
      </c>
      <c r="G895" s="18" t="s">
        <v>600</v>
      </c>
      <c r="H895" s="16">
        <v>0</v>
      </c>
      <c r="I895" s="19">
        <f>I896</f>
        <v>115.93</v>
      </c>
    </row>
    <row r="896" spans="3:9" ht="38.25" x14ac:dyDescent="0.25">
      <c r="C896" s="15" t="s">
        <v>19</v>
      </c>
      <c r="D896" s="16">
        <v>771</v>
      </c>
      <c r="E896" s="17">
        <v>5</v>
      </c>
      <c r="F896" s="17">
        <v>3</v>
      </c>
      <c r="G896" s="18" t="s">
        <v>600</v>
      </c>
      <c r="H896" s="16" t="s">
        <v>20</v>
      </c>
      <c r="I896" s="19">
        <v>115.93</v>
      </c>
    </row>
    <row r="897" spans="3:9" ht="38.25" x14ac:dyDescent="0.25">
      <c r="C897" s="15" t="s">
        <v>601</v>
      </c>
      <c r="D897" s="16">
        <v>771</v>
      </c>
      <c r="E897" s="17">
        <v>5</v>
      </c>
      <c r="F897" s="17">
        <v>3</v>
      </c>
      <c r="G897" s="18" t="s">
        <v>602</v>
      </c>
      <c r="H897" s="16">
        <v>0</v>
      </c>
      <c r="I897" s="19">
        <f>I898</f>
        <v>235.64</v>
      </c>
    </row>
    <row r="898" spans="3:9" ht="38.25" x14ac:dyDescent="0.25">
      <c r="C898" s="15" t="s">
        <v>19</v>
      </c>
      <c r="D898" s="16">
        <v>771</v>
      </c>
      <c r="E898" s="17">
        <v>5</v>
      </c>
      <c r="F898" s="17">
        <v>3</v>
      </c>
      <c r="G898" s="18" t="s">
        <v>602</v>
      </c>
      <c r="H898" s="16" t="s">
        <v>20</v>
      </c>
      <c r="I898" s="19">
        <v>235.64</v>
      </c>
    </row>
    <row r="899" spans="3:9" ht="38.25" x14ac:dyDescent="0.25">
      <c r="C899" s="15" t="s">
        <v>614</v>
      </c>
      <c r="D899" s="16">
        <v>771</v>
      </c>
      <c r="E899" s="17">
        <v>5</v>
      </c>
      <c r="F899" s="17">
        <v>3</v>
      </c>
      <c r="G899" s="18" t="s">
        <v>615</v>
      </c>
      <c r="H899" s="16">
        <v>0</v>
      </c>
      <c r="I899" s="19">
        <f>I900</f>
        <v>182.89</v>
      </c>
    </row>
    <row r="900" spans="3:9" ht="38.25" x14ac:dyDescent="0.25">
      <c r="C900" s="15" t="s">
        <v>19</v>
      </c>
      <c r="D900" s="16">
        <v>771</v>
      </c>
      <c r="E900" s="17">
        <v>5</v>
      </c>
      <c r="F900" s="17">
        <v>3</v>
      </c>
      <c r="G900" s="18" t="s">
        <v>615</v>
      </c>
      <c r="H900" s="16" t="s">
        <v>20</v>
      </c>
      <c r="I900" s="19">
        <v>182.89</v>
      </c>
    </row>
    <row r="901" spans="3:9" ht="63.75" x14ac:dyDescent="0.25">
      <c r="C901" s="15" t="s">
        <v>617</v>
      </c>
      <c r="D901" s="16">
        <v>771</v>
      </c>
      <c r="E901" s="17">
        <v>5</v>
      </c>
      <c r="F901" s="17">
        <v>3</v>
      </c>
      <c r="G901" s="18" t="s">
        <v>640</v>
      </c>
      <c r="H901" s="16">
        <v>0</v>
      </c>
      <c r="I901" s="19">
        <f>I902</f>
        <v>267.43</v>
      </c>
    </row>
    <row r="902" spans="3:9" ht="38.25" x14ac:dyDescent="0.25">
      <c r="C902" s="15" t="s">
        <v>19</v>
      </c>
      <c r="D902" s="16">
        <v>771</v>
      </c>
      <c r="E902" s="17">
        <v>5</v>
      </c>
      <c r="F902" s="17">
        <v>3</v>
      </c>
      <c r="G902" s="18" t="s">
        <v>640</v>
      </c>
      <c r="H902" s="16">
        <v>200</v>
      </c>
      <c r="I902" s="19">
        <f>205.72+61.71</f>
        <v>267.43</v>
      </c>
    </row>
    <row r="903" spans="3:9" ht="102" x14ac:dyDescent="0.25">
      <c r="C903" s="15" t="s">
        <v>619</v>
      </c>
      <c r="D903" s="16">
        <v>771</v>
      </c>
      <c r="E903" s="17">
        <v>5</v>
      </c>
      <c r="F903" s="17">
        <v>3</v>
      </c>
      <c r="G903" s="18" t="s">
        <v>641</v>
      </c>
      <c r="H903" s="16">
        <v>0</v>
      </c>
      <c r="I903" s="19">
        <f>I904</f>
        <v>345.77000000000004</v>
      </c>
    </row>
    <row r="904" spans="3:9" ht="38.25" x14ac:dyDescent="0.25">
      <c r="C904" s="15" t="s">
        <v>19</v>
      </c>
      <c r="D904" s="16">
        <v>771</v>
      </c>
      <c r="E904" s="17">
        <v>5</v>
      </c>
      <c r="F904" s="17">
        <v>3</v>
      </c>
      <c r="G904" s="18" t="s">
        <v>641</v>
      </c>
      <c r="H904" s="16">
        <v>200</v>
      </c>
      <c r="I904" s="19">
        <f>90+175.98+79.79</f>
        <v>345.77000000000004</v>
      </c>
    </row>
    <row r="905" spans="3:9" ht="63.75" x14ac:dyDescent="0.25">
      <c r="C905" s="15" t="s">
        <v>617</v>
      </c>
      <c r="D905" s="16">
        <v>771</v>
      </c>
      <c r="E905" s="17">
        <v>5</v>
      </c>
      <c r="F905" s="17">
        <v>3</v>
      </c>
      <c r="G905" s="18" t="s">
        <v>618</v>
      </c>
      <c r="H905" s="16">
        <v>0</v>
      </c>
      <c r="I905" s="19">
        <f>I906</f>
        <v>1789.7299999999998</v>
      </c>
    </row>
    <row r="906" spans="3:9" ht="38.25" x14ac:dyDescent="0.25">
      <c r="C906" s="15" t="s">
        <v>19</v>
      </c>
      <c r="D906" s="16">
        <v>771</v>
      </c>
      <c r="E906" s="17">
        <v>5</v>
      </c>
      <c r="F906" s="17">
        <v>3</v>
      </c>
      <c r="G906" s="18" t="s">
        <v>618</v>
      </c>
      <c r="H906" s="16">
        <v>200</v>
      </c>
      <c r="I906" s="19">
        <f>2057.16-267.43</f>
        <v>1789.7299999999998</v>
      </c>
    </row>
    <row r="907" spans="3:9" ht="102" x14ac:dyDescent="0.25">
      <c r="C907" s="15" t="s">
        <v>619</v>
      </c>
      <c r="D907" s="16">
        <v>771</v>
      </c>
      <c r="E907" s="17">
        <v>5</v>
      </c>
      <c r="F907" s="17">
        <v>3</v>
      </c>
      <c r="G907" s="18" t="s">
        <v>620</v>
      </c>
      <c r="H907" s="16">
        <v>0</v>
      </c>
      <c r="I907" s="19">
        <f>I908</f>
        <v>2314.06</v>
      </c>
    </row>
    <row r="908" spans="3:9" ht="38.25" x14ac:dyDescent="0.25">
      <c r="C908" s="15" t="s">
        <v>19</v>
      </c>
      <c r="D908" s="16">
        <v>771</v>
      </c>
      <c r="E908" s="17">
        <v>5</v>
      </c>
      <c r="F908" s="17">
        <v>3</v>
      </c>
      <c r="G908" s="18" t="s">
        <v>620</v>
      </c>
      <c r="H908" s="16">
        <v>200</v>
      </c>
      <c r="I908" s="19">
        <f>2659.83-345.77</f>
        <v>2314.06</v>
      </c>
    </row>
    <row r="909" spans="3:9" ht="25.5" x14ac:dyDescent="0.25">
      <c r="C909" s="15" t="s">
        <v>11</v>
      </c>
      <c r="D909" s="16">
        <v>771</v>
      </c>
      <c r="E909" s="17">
        <v>5</v>
      </c>
      <c r="F909" s="17">
        <v>3</v>
      </c>
      <c r="G909" s="18" t="s">
        <v>12</v>
      </c>
      <c r="H909" s="16">
        <v>0</v>
      </c>
      <c r="I909" s="19">
        <f t="shared" ref="I909:I911" si="53">I910</f>
        <v>161</v>
      </c>
    </row>
    <row r="910" spans="3:9" ht="38.25" x14ac:dyDescent="0.25">
      <c r="C910" s="15" t="s">
        <v>80</v>
      </c>
      <c r="D910" s="16">
        <v>771</v>
      </c>
      <c r="E910" s="17">
        <v>5</v>
      </c>
      <c r="F910" s="17">
        <v>3</v>
      </c>
      <c r="G910" s="18" t="s">
        <v>81</v>
      </c>
      <c r="H910" s="16">
        <v>0</v>
      </c>
      <c r="I910" s="19">
        <f>I911+I914</f>
        <v>161</v>
      </c>
    </row>
    <row r="911" spans="3:9" ht="25.5" x14ac:dyDescent="0.25">
      <c r="C911" s="15" t="s">
        <v>621</v>
      </c>
      <c r="D911" s="16">
        <v>771</v>
      </c>
      <c r="E911" s="17">
        <v>5</v>
      </c>
      <c r="F911" s="17">
        <v>3</v>
      </c>
      <c r="G911" s="18" t="s">
        <v>622</v>
      </c>
      <c r="H911" s="16">
        <v>0</v>
      </c>
      <c r="I911" s="19">
        <f t="shared" si="53"/>
        <v>60</v>
      </c>
    </row>
    <row r="912" spans="3:9" ht="38.25" x14ac:dyDescent="0.25">
      <c r="C912" s="15" t="s">
        <v>19</v>
      </c>
      <c r="D912" s="16">
        <v>771</v>
      </c>
      <c r="E912" s="17">
        <v>5</v>
      </c>
      <c r="F912" s="17">
        <v>3</v>
      </c>
      <c r="G912" s="18" t="s">
        <v>622</v>
      </c>
      <c r="H912" s="16" t="s">
        <v>20</v>
      </c>
      <c r="I912" s="19">
        <v>60</v>
      </c>
    </row>
    <row r="913" spans="3:9" ht="25.5" x14ac:dyDescent="0.25">
      <c r="C913" s="15" t="s">
        <v>623</v>
      </c>
      <c r="D913" s="16">
        <v>771</v>
      </c>
      <c r="E913" s="17">
        <v>5</v>
      </c>
      <c r="F913" s="17">
        <v>3</v>
      </c>
      <c r="G913" s="18" t="s">
        <v>624</v>
      </c>
      <c r="H913" s="16">
        <v>0</v>
      </c>
      <c r="I913" s="8">
        <f>I914</f>
        <v>101</v>
      </c>
    </row>
    <row r="914" spans="3:9" ht="38.25" x14ac:dyDescent="0.25">
      <c r="C914" s="2" t="s">
        <v>19</v>
      </c>
      <c r="D914" s="16">
        <v>771</v>
      </c>
      <c r="E914" s="17">
        <v>5</v>
      </c>
      <c r="F914" s="17">
        <v>3</v>
      </c>
      <c r="G914" s="18" t="s">
        <v>624</v>
      </c>
      <c r="H914" s="16">
        <v>200</v>
      </c>
      <c r="I914" s="8">
        <v>101</v>
      </c>
    </row>
    <row r="915" spans="3:9" ht="63.75" x14ac:dyDescent="0.25">
      <c r="C915" s="15" t="s">
        <v>625</v>
      </c>
      <c r="D915" s="16">
        <v>772</v>
      </c>
      <c r="E915" s="17">
        <v>0</v>
      </c>
      <c r="F915" s="17">
        <v>0</v>
      </c>
      <c r="G915" s="18" t="s">
        <v>8</v>
      </c>
      <c r="H915" s="16">
        <v>0</v>
      </c>
      <c r="I915" s="19">
        <f>I916+I943+I956+I972+I949</f>
        <v>46013.013000000006</v>
      </c>
    </row>
    <row r="916" spans="3:9" x14ac:dyDescent="0.25">
      <c r="C916" s="15" t="s">
        <v>9</v>
      </c>
      <c r="D916" s="16">
        <v>772</v>
      </c>
      <c r="E916" s="17">
        <v>1</v>
      </c>
      <c r="F916" s="17">
        <v>0</v>
      </c>
      <c r="G916" s="18" t="s">
        <v>8</v>
      </c>
      <c r="H916" s="16">
        <v>0</v>
      </c>
      <c r="I916" s="19">
        <f>I917+I930</f>
        <v>4142.7800000000007</v>
      </c>
    </row>
    <row r="917" spans="3:9" ht="63.75" x14ac:dyDescent="0.25">
      <c r="C917" s="15" t="s">
        <v>42</v>
      </c>
      <c r="D917" s="16">
        <v>772</v>
      </c>
      <c r="E917" s="17">
        <v>1</v>
      </c>
      <c r="F917" s="17">
        <v>4</v>
      </c>
      <c r="G917" s="18" t="s">
        <v>8</v>
      </c>
      <c r="H917" s="16">
        <v>0</v>
      </c>
      <c r="I917" s="19">
        <f>I918</f>
        <v>4031.4100000000003</v>
      </c>
    </row>
    <row r="918" spans="3:9" ht="25.5" x14ac:dyDescent="0.25">
      <c r="C918" s="15" t="s">
        <v>11</v>
      </c>
      <c r="D918" s="16">
        <v>772</v>
      </c>
      <c r="E918" s="17">
        <v>1</v>
      </c>
      <c r="F918" s="17">
        <v>4</v>
      </c>
      <c r="G918" s="18" t="s">
        <v>12</v>
      </c>
      <c r="H918" s="16">
        <v>0</v>
      </c>
      <c r="I918" s="19">
        <f>I919</f>
        <v>4031.4100000000003</v>
      </c>
    </row>
    <row r="919" spans="3:9" ht="38.25" x14ac:dyDescent="0.25">
      <c r="C919" s="15" t="s">
        <v>80</v>
      </c>
      <c r="D919" s="16">
        <v>772</v>
      </c>
      <c r="E919" s="17">
        <v>1</v>
      </c>
      <c r="F919" s="17">
        <v>4</v>
      </c>
      <c r="G919" s="18" t="s">
        <v>81</v>
      </c>
      <c r="H919" s="16">
        <v>0</v>
      </c>
      <c r="I919" s="19">
        <f>I920+I924+I926+I928</f>
        <v>4031.4100000000003</v>
      </c>
    </row>
    <row r="920" spans="3:9" ht="25.5" x14ac:dyDescent="0.25">
      <c r="C920" s="15" t="s">
        <v>15</v>
      </c>
      <c r="D920" s="16">
        <v>772</v>
      </c>
      <c r="E920" s="17">
        <v>1</v>
      </c>
      <c r="F920" s="17">
        <v>4</v>
      </c>
      <c r="G920" s="18" t="s">
        <v>562</v>
      </c>
      <c r="H920" s="16">
        <v>0</v>
      </c>
      <c r="I920" s="19">
        <f>I921+I922+I923</f>
        <v>749.31</v>
      </c>
    </row>
    <row r="921" spans="3:9" ht="76.5" x14ac:dyDescent="0.25">
      <c r="C921" s="15" t="s">
        <v>17</v>
      </c>
      <c r="D921" s="16">
        <v>772</v>
      </c>
      <c r="E921" s="17">
        <v>1</v>
      </c>
      <c r="F921" s="17">
        <v>4</v>
      </c>
      <c r="G921" s="18" t="s">
        <v>562</v>
      </c>
      <c r="H921" s="16" t="s">
        <v>18</v>
      </c>
      <c r="I921" s="19">
        <v>114.57</v>
      </c>
    </row>
    <row r="922" spans="3:9" ht="38.25" x14ac:dyDescent="0.25">
      <c r="C922" s="15" t="s">
        <v>19</v>
      </c>
      <c r="D922" s="16">
        <v>772</v>
      </c>
      <c r="E922" s="17">
        <v>1</v>
      </c>
      <c r="F922" s="17">
        <v>4</v>
      </c>
      <c r="G922" s="18" t="s">
        <v>562</v>
      </c>
      <c r="H922" s="16" t="s">
        <v>20</v>
      </c>
      <c r="I922" s="19">
        <v>524.71</v>
      </c>
    </row>
    <row r="923" spans="3:9" x14ac:dyDescent="0.25">
      <c r="C923" s="15" t="s">
        <v>21</v>
      </c>
      <c r="D923" s="16">
        <v>772</v>
      </c>
      <c r="E923" s="17">
        <v>1</v>
      </c>
      <c r="F923" s="17">
        <v>4</v>
      </c>
      <c r="G923" s="18" t="s">
        <v>562</v>
      </c>
      <c r="H923" s="16" t="s">
        <v>22</v>
      </c>
      <c r="I923" s="19">
        <v>110.03</v>
      </c>
    </row>
    <row r="924" spans="3:9" ht="38.25" x14ac:dyDescent="0.25">
      <c r="C924" s="15" t="s">
        <v>23</v>
      </c>
      <c r="D924" s="16">
        <v>772</v>
      </c>
      <c r="E924" s="17">
        <v>1</v>
      </c>
      <c r="F924" s="17">
        <v>4</v>
      </c>
      <c r="G924" s="18" t="s">
        <v>563</v>
      </c>
      <c r="H924" s="16">
        <v>0</v>
      </c>
      <c r="I924" s="19">
        <f>I925</f>
        <v>3075.8</v>
      </c>
    </row>
    <row r="925" spans="3:9" ht="76.5" x14ac:dyDescent="0.25">
      <c r="C925" s="15" t="s">
        <v>17</v>
      </c>
      <c r="D925" s="16">
        <v>772</v>
      </c>
      <c r="E925" s="17">
        <v>1</v>
      </c>
      <c r="F925" s="17">
        <v>4</v>
      </c>
      <c r="G925" s="18" t="s">
        <v>563</v>
      </c>
      <c r="H925" s="16" t="s">
        <v>18</v>
      </c>
      <c r="I925" s="19">
        <v>3075.8</v>
      </c>
    </row>
    <row r="926" spans="3:9" ht="76.5" x14ac:dyDescent="0.25">
      <c r="C926" s="15" t="s">
        <v>25</v>
      </c>
      <c r="D926" s="16">
        <v>772</v>
      </c>
      <c r="E926" s="17">
        <v>1</v>
      </c>
      <c r="F926" s="17">
        <v>4</v>
      </c>
      <c r="G926" s="18" t="s">
        <v>564</v>
      </c>
      <c r="H926" s="16">
        <v>0</v>
      </c>
      <c r="I926" s="19">
        <f>I927</f>
        <v>159.5</v>
      </c>
    </row>
    <row r="927" spans="3:9" ht="38.25" x14ac:dyDescent="0.25">
      <c r="C927" s="15" t="s">
        <v>19</v>
      </c>
      <c r="D927" s="16">
        <v>772</v>
      </c>
      <c r="E927" s="17">
        <v>1</v>
      </c>
      <c r="F927" s="17">
        <v>4</v>
      </c>
      <c r="G927" s="18" t="s">
        <v>564</v>
      </c>
      <c r="H927" s="16" t="s">
        <v>20</v>
      </c>
      <c r="I927" s="19">
        <v>159.5</v>
      </c>
    </row>
    <row r="928" spans="3:9" ht="25.5" x14ac:dyDescent="0.25">
      <c r="C928" s="15" t="s">
        <v>27</v>
      </c>
      <c r="D928" s="16">
        <v>772</v>
      </c>
      <c r="E928" s="17">
        <v>1</v>
      </c>
      <c r="F928" s="17">
        <v>4</v>
      </c>
      <c r="G928" s="18" t="s">
        <v>565</v>
      </c>
      <c r="H928" s="16">
        <v>0</v>
      </c>
      <c r="I928" s="19">
        <f>I929</f>
        <v>46.8</v>
      </c>
    </row>
    <row r="929" spans="3:9" ht="38.25" x14ac:dyDescent="0.25">
      <c r="C929" s="15" t="s">
        <v>19</v>
      </c>
      <c r="D929" s="16">
        <v>772</v>
      </c>
      <c r="E929" s="17">
        <v>1</v>
      </c>
      <c r="F929" s="17">
        <v>4</v>
      </c>
      <c r="G929" s="18" t="s">
        <v>565</v>
      </c>
      <c r="H929" s="16" t="s">
        <v>20</v>
      </c>
      <c r="I929" s="19">
        <v>46.8</v>
      </c>
    </row>
    <row r="930" spans="3:9" x14ac:dyDescent="0.25">
      <c r="C930" s="15" t="s">
        <v>29</v>
      </c>
      <c r="D930" s="16">
        <v>772</v>
      </c>
      <c r="E930" s="17">
        <v>1</v>
      </c>
      <c r="F930" s="17">
        <v>13</v>
      </c>
      <c r="G930" s="18" t="s">
        <v>8</v>
      </c>
      <c r="H930" s="16">
        <v>0</v>
      </c>
      <c r="I930" s="19">
        <f>I931+I937</f>
        <v>111.37</v>
      </c>
    </row>
    <row r="931" spans="3:9" ht="102" x14ac:dyDescent="0.25">
      <c r="C931" s="15" t="s">
        <v>72</v>
      </c>
      <c r="D931" s="16">
        <v>772</v>
      </c>
      <c r="E931" s="17">
        <v>1</v>
      </c>
      <c r="F931" s="17">
        <v>13</v>
      </c>
      <c r="G931" s="18" t="s">
        <v>73</v>
      </c>
      <c r="H931" s="16">
        <v>0</v>
      </c>
      <c r="I931" s="19">
        <f t="shared" ref="I931:I933" si="54">I932</f>
        <v>63.12</v>
      </c>
    </row>
    <row r="932" spans="3:9" ht="25.5" x14ac:dyDescent="0.25">
      <c r="C932" s="15" t="s">
        <v>74</v>
      </c>
      <c r="D932" s="16">
        <v>772</v>
      </c>
      <c r="E932" s="17">
        <v>1</v>
      </c>
      <c r="F932" s="17">
        <v>13</v>
      </c>
      <c r="G932" s="18" t="s">
        <v>75</v>
      </c>
      <c r="H932" s="16">
        <v>0</v>
      </c>
      <c r="I932" s="19">
        <f t="shared" si="54"/>
        <v>63.12</v>
      </c>
    </row>
    <row r="933" spans="3:9" ht="63.75" x14ac:dyDescent="0.25">
      <c r="C933" s="15" t="s">
        <v>160</v>
      </c>
      <c r="D933" s="16">
        <v>772</v>
      </c>
      <c r="E933" s="17">
        <v>1</v>
      </c>
      <c r="F933" s="17">
        <v>13</v>
      </c>
      <c r="G933" s="18" t="s">
        <v>161</v>
      </c>
      <c r="H933" s="16">
        <v>0</v>
      </c>
      <c r="I933" s="19">
        <f t="shared" si="54"/>
        <v>63.12</v>
      </c>
    </row>
    <row r="934" spans="3:9" ht="89.25" x14ac:dyDescent="0.25">
      <c r="C934" s="15" t="s">
        <v>566</v>
      </c>
      <c r="D934" s="16">
        <v>772</v>
      </c>
      <c r="E934" s="17">
        <v>1</v>
      </c>
      <c r="F934" s="17">
        <v>13</v>
      </c>
      <c r="G934" s="18" t="s">
        <v>567</v>
      </c>
      <c r="H934" s="16">
        <v>0</v>
      </c>
      <c r="I934" s="19">
        <f>I935+I936</f>
        <v>63.12</v>
      </c>
    </row>
    <row r="935" spans="3:9" ht="76.5" x14ac:dyDescent="0.25">
      <c r="C935" s="15" t="s">
        <v>17</v>
      </c>
      <c r="D935" s="16">
        <v>772</v>
      </c>
      <c r="E935" s="17">
        <v>1</v>
      </c>
      <c r="F935" s="17">
        <v>13</v>
      </c>
      <c r="G935" s="18" t="s">
        <v>567</v>
      </c>
      <c r="H935" s="16" t="s">
        <v>18</v>
      </c>
      <c r="I935" s="19">
        <v>60</v>
      </c>
    </row>
    <row r="936" spans="3:9" ht="38.25" x14ac:dyDescent="0.25">
      <c r="C936" s="15" t="s">
        <v>19</v>
      </c>
      <c r="D936" s="16">
        <v>772</v>
      </c>
      <c r="E936" s="17">
        <v>1</v>
      </c>
      <c r="F936" s="17">
        <v>13</v>
      </c>
      <c r="G936" s="18" t="s">
        <v>567</v>
      </c>
      <c r="H936" s="16" t="s">
        <v>20</v>
      </c>
      <c r="I936" s="19">
        <v>3.12</v>
      </c>
    </row>
    <row r="937" spans="3:9" ht="25.5" x14ac:dyDescent="0.25">
      <c r="C937" s="15" t="s">
        <v>11</v>
      </c>
      <c r="D937" s="16">
        <v>772</v>
      </c>
      <c r="E937" s="17">
        <v>1</v>
      </c>
      <c r="F937" s="17">
        <v>13</v>
      </c>
      <c r="G937" s="18" t="s">
        <v>12</v>
      </c>
      <c r="H937" s="16">
        <v>0</v>
      </c>
      <c r="I937" s="19">
        <f>I938</f>
        <v>48.25</v>
      </c>
    </row>
    <row r="938" spans="3:9" ht="38.25" x14ac:dyDescent="0.25">
      <c r="C938" s="15" t="s">
        <v>80</v>
      </c>
      <c r="D938" s="16">
        <v>772</v>
      </c>
      <c r="E938" s="17">
        <v>1</v>
      </c>
      <c r="F938" s="17">
        <v>13</v>
      </c>
      <c r="G938" s="18" t="s">
        <v>81</v>
      </c>
      <c r="H938" s="16">
        <v>0</v>
      </c>
      <c r="I938" s="19">
        <f>I939+I941</f>
        <v>48.25</v>
      </c>
    </row>
    <row r="939" spans="3:9" ht="38.25" x14ac:dyDescent="0.25">
      <c r="C939" s="15" t="s">
        <v>30</v>
      </c>
      <c r="D939" s="16">
        <v>772</v>
      </c>
      <c r="E939" s="17">
        <v>1</v>
      </c>
      <c r="F939" s="17">
        <v>13</v>
      </c>
      <c r="G939" s="18" t="s">
        <v>568</v>
      </c>
      <c r="H939" s="16">
        <v>0</v>
      </c>
      <c r="I939" s="19">
        <f>I940</f>
        <v>40.97</v>
      </c>
    </row>
    <row r="940" spans="3:9" ht="38.25" x14ac:dyDescent="0.25">
      <c r="C940" s="15" t="s">
        <v>19</v>
      </c>
      <c r="D940" s="16">
        <v>772</v>
      </c>
      <c r="E940" s="17">
        <v>1</v>
      </c>
      <c r="F940" s="17">
        <v>13</v>
      </c>
      <c r="G940" s="18" t="s">
        <v>568</v>
      </c>
      <c r="H940" s="16" t="s">
        <v>20</v>
      </c>
      <c r="I940" s="19">
        <v>40.97</v>
      </c>
    </row>
    <row r="941" spans="3:9" ht="63.75" x14ac:dyDescent="0.25">
      <c r="C941" s="15" t="s">
        <v>569</v>
      </c>
      <c r="D941" s="16">
        <v>772</v>
      </c>
      <c r="E941" s="17">
        <v>1</v>
      </c>
      <c r="F941" s="17">
        <v>13</v>
      </c>
      <c r="G941" s="18" t="s">
        <v>570</v>
      </c>
      <c r="H941" s="16">
        <v>0</v>
      </c>
      <c r="I941" s="19">
        <f>I942</f>
        <v>7.28</v>
      </c>
    </row>
    <row r="942" spans="3:9" ht="38.25" x14ac:dyDescent="0.25">
      <c r="C942" s="15" t="s">
        <v>19</v>
      </c>
      <c r="D942" s="16">
        <v>772</v>
      </c>
      <c r="E942" s="17">
        <v>1</v>
      </c>
      <c r="F942" s="17">
        <v>13</v>
      </c>
      <c r="G942" s="18" t="s">
        <v>570</v>
      </c>
      <c r="H942" s="16" t="s">
        <v>20</v>
      </c>
      <c r="I942" s="19">
        <v>7.28</v>
      </c>
    </row>
    <row r="943" spans="3:9" x14ac:dyDescent="0.25">
      <c r="C943" s="15" t="s">
        <v>571</v>
      </c>
      <c r="D943" s="16">
        <v>772</v>
      </c>
      <c r="E943" s="17">
        <v>2</v>
      </c>
      <c r="F943" s="17">
        <v>0</v>
      </c>
      <c r="G943" s="18" t="s">
        <v>8</v>
      </c>
      <c r="H943" s="16">
        <v>0</v>
      </c>
      <c r="I943" s="19">
        <f t="shared" ref="I943:I947" si="55">I944</f>
        <v>167.33</v>
      </c>
    </row>
    <row r="944" spans="3:9" ht="25.5" x14ac:dyDescent="0.25">
      <c r="C944" s="15" t="s">
        <v>572</v>
      </c>
      <c r="D944" s="16">
        <v>772</v>
      </c>
      <c r="E944" s="17">
        <v>2</v>
      </c>
      <c r="F944" s="17">
        <v>3</v>
      </c>
      <c r="G944" s="18" t="s">
        <v>8</v>
      </c>
      <c r="H944" s="16">
        <v>0</v>
      </c>
      <c r="I944" s="19">
        <f t="shared" si="55"/>
        <v>167.33</v>
      </c>
    </row>
    <row r="945" spans="3:9" ht="25.5" x14ac:dyDescent="0.25">
      <c r="C945" s="15" t="s">
        <v>11</v>
      </c>
      <c r="D945" s="16">
        <v>772</v>
      </c>
      <c r="E945" s="17">
        <v>2</v>
      </c>
      <c r="F945" s="17">
        <v>3</v>
      </c>
      <c r="G945" s="18" t="s">
        <v>12</v>
      </c>
      <c r="H945" s="16">
        <v>0</v>
      </c>
      <c r="I945" s="19">
        <f t="shared" si="55"/>
        <v>167.33</v>
      </c>
    </row>
    <row r="946" spans="3:9" ht="38.25" x14ac:dyDescent="0.25">
      <c r="C946" s="15" t="s">
        <v>80</v>
      </c>
      <c r="D946" s="16">
        <v>772</v>
      </c>
      <c r="E946" s="17">
        <v>2</v>
      </c>
      <c r="F946" s="17">
        <v>3</v>
      </c>
      <c r="G946" s="18" t="s">
        <v>81</v>
      </c>
      <c r="H946" s="16">
        <v>0</v>
      </c>
      <c r="I946" s="19">
        <f t="shared" si="55"/>
        <v>167.33</v>
      </c>
    </row>
    <row r="947" spans="3:9" ht="51" x14ac:dyDescent="0.25">
      <c r="C947" s="15" t="s">
        <v>573</v>
      </c>
      <c r="D947" s="16">
        <v>772</v>
      </c>
      <c r="E947" s="17">
        <v>2</v>
      </c>
      <c r="F947" s="17">
        <v>3</v>
      </c>
      <c r="G947" s="18" t="s">
        <v>574</v>
      </c>
      <c r="H947" s="16">
        <v>0</v>
      </c>
      <c r="I947" s="19">
        <f t="shared" si="55"/>
        <v>167.33</v>
      </c>
    </row>
    <row r="948" spans="3:9" ht="76.5" x14ac:dyDescent="0.25">
      <c r="C948" s="15" t="s">
        <v>17</v>
      </c>
      <c r="D948" s="16">
        <v>772</v>
      </c>
      <c r="E948" s="17">
        <v>2</v>
      </c>
      <c r="F948" s="17">
        <v>3</v>
      </c>
      <c r="G948" s="18" t="s">
        <v>574</v>
      </c>
      <c r="H948" s="16" t="s">
        <v>18</v>
      </c>
      <c r="I948" s="19">
        <v>167.33</v>
      </c>
    </row>
    <row r="949" spans="3:9" ht="38.25" x14ac:dyDescent="0.25">
      <c r="C949" s="15" t="s">
        <v>158</v>
      </c>
      <c r="D949" s="9">
        <v>772</v>
      </c>
      <c r="E949" s="10">
        <v>3</v>
      </c>
      <c r="F949" s="10"/>
      <c r="G949" s="11"/>
      <c r="H949" s="9"/>
      <c r="I949" s="8">
        <f t="shared" ref="I949:I954" si="56">I950</f>
        <v>50</v>
      </c>
    </row>
    <row r="950" spans="3:9" ht="38.25" x14ac:dyDescent="0.25">
      <c r="C950" s="15" t="s">
        <v>194</v>
      </c>
      <c r="D950" s="16">
        <v>772</v>
      </c>
      <c r="E950" s="17">
        <v>3</v>
      </c>
      <c r="F950" s="17">
        <v>14</v>
      </c>
      <c r="G950" s="11"/>
      <c r="H950" s="9"/>
      <c r="I950" s="8">
        <f t="shared" si="56"/>
        <v>50</v>
      </c>
    </row>
    <row r="951" spans="3:9" ht="102" x14ac:dyDescent="0.25">
      <c r="C951" s="15" t="s">
        <v>72</v>
      </c>
      <c r="D951" s="16">
        <v>772</v>
      </c>
      <c r="E951" s="17">
        <v>3</v>
      </c>
      <c r="F951" s="17">
        <v>14</v>
      </c>
      <c r="G951" s="11" t="s">
        <v>73</v>
      </c>
      <c r="H951" s="9"/>
      <c r="I951" s="8">
        <f t="shared" si="56"/>
        <v>50</v>
      </c>
    </row>
    <row r="952" spans="3:9" x14ac:dyDescent="0.25">
      <c r="C952" s="15" t="s">
        <v>215</v>
      </c>
      <c r="D952" s="16">
        <v>772</v>
      </c>
      <c r="E952" s="17">
        <v>3</v>
      </c>
      <c r="F952" s="17">
        <v>14</v>
      </c>
      <c r="G952" s="11" t="s">
        <v>216</v>
      </c>
      <c r="H952" s="9"/>
      <c r="I952" s="8">
        <f t="shared" si="56"/>
        <v>50</v>
      </c>
    </row>
    <row r="953" spans="3:9" ht="51" x14ac:dyDescent="0.25">
      <c r="C953" s="15" t="s">
        <v>217</v>
      </c>
      <c r="D953" s="16">
        <v>772</v>
      </c>
      <c r="E953" s="17">
        <v>3</v>
      </c>
      <c r="F953" s="17">
        <v>14</v>
      </c>
      <c r="G953" s="11" t="s">
        <v>218</v>
      </c>
      <c r="H953" s="9"/>
      <c r="I953" s="8">
        <f t="shared" si="56"/>
        <v>50</v>
      </c>
    </row>
    <row r="954" spans="3:9" ht="38.25" x14ac:dyDescent="0.25">
      <c r="C954" s="15" t="s">
        <v>219</v>
      </c>
      <c r="D954" s="16">
        <v>772</v>
      </c>
      <c r="E954" s="17">
        <v>3</v>
      </c>
      <c r="F954" s="17">
        <v>14</v>
      </c>
      <c r="G954" s="11" t="s">
        <v>220</v>
      </c>
      <c r="H954" s="9"/>
      <c r="I954" s="8">
        <f t="shared" si="56"/>
        <v>50</v>
      </c>
    </row>
    <row r="955" spans="3:9" ht="38.25" x14ac:dyDescent="0.25">
      <c r="C955" s="2" t="s">
        <v>19</v>
      </c>
      <c r="D955" s="9">
        <v>772</v>
      </c>
      <c r="E955" s="10">
        <v>3</v>
      </c>
      <c r="F955" s="10">
        <v>14</v>
      </c>
      <c r="G955" s="11" t="s">
        <v>220</v>
      </c>
      <c r="H955" s="9">
        <v>200</v>
      </c>
      <c r="I955" s="8">
        <v>50</v>
      </c>
    </row>
    <row r="956" spans="3:9" x14ac:dyDescent="0.25">
      <c r="C956" s="15" t="s">
        <v>221</v>
      </c>
      <c r="D956" s="16">
        <v>772</v>
      </c>
      <c r="E956" s="17">
        <v>4</v>
      </c>
      <c r="F956" s="17">
        <v>0</v>
      </c>
      <c r="G956" s="18" t="s">
        <v>8</v>
      </c>
      <c r="H956" s="16">
        <v>0</v>
      </c>
      <c r="I956" s="19">
        <f>I957</f>
        <v>14260.243</v>
      </c>
    </row>
    <row r="957" spans="3:9" x14ac:dyDescent="0.25">
      <c r="C957" s="15" t="s">
        <v>575</v>
      </c>
      <c r="D957" s="16">
        <v>772</v>
      </c>
      <c r="E957" s="17">
        <v>4</v>
      </c>
      <c r="F957" s="17">
        <v>9</v>
      </c>
      <c r="G957" s="18" t="s">
        <v>8</v>
      </c>
      <c r="H957" s="16">
        <v>0</v>
      </c>
      <c r="I957" s="19">
        <f>I958+I968</f>
        <v>14260.243</v>
      </c>
    </row>
    <row r="958" spans="3:9" ht="76.5" x14ac:dyDescent="0.25">
      <c r="C958" s="15" t="s">
        <v>34</v>
      </c>
      <c r="D958" s="16">
        <v>772</v>
      </c>
      <c r="E958" s="17">
        <v>4</v>
      </c>
      <c r="F958" s="17">
        <v>9</v>
      </c>
      <c r="G958" s="18" t="s">
        <v>35</v>
      </c>
      <c r="H958" s="16">
        <v>0</v>
      </c>
      <c r="I958" s="19">
        <f>I959</f>
        <v>14104.243</v>
      </c>
    </row>
    <row r="959" spans="3:9" ht="63.75" x14ac:dyDescent="0.25">
      <c r="C959" s="15" t="s">
        <v>576</v>
      </c>
      <c r="D959" s="16">
        <v>772</v>
      </c>
      <c r="E959" s="17">
        <v>4</v>
      </c>
      <c r="F959" s="17">
        <v>9</v>
      </c>
      <c r="G959" s="18" t="s">
        <v>577</v>
      </c>
      <c r="H959" s="16">
        <v>0</v>
      </c>
      <c r="I959" s="19">
        <f>I960+I965</f>
        <v>14104.243</v>
      </c>
    </row>
    <row r="960" spans="3:9" ht="38.25" x14ac:dyDescent="0.25">
      <c r="C960" s="15" t="s">
        <v>578</v>
      </c>
      <c r="D960" s="16">
        <v>772</v>
      </c>
      <c r="E960" s="17">
        <v>4</v>
      </c>
      <c r="F960" s="17">
        <v>9</v>
      </c>
      <c r="G960" s="18" t="s">
        <v>579</v>
      </c>
      <c r="H960" s="16">
        <v>0</v>
      </c>
      <c r="I960" s="19">
        <f>I961+I963</f>
        <v>791.56000000000006</v>
      </c>
    </row>
    <row r="961" spans="3:9" ht="38.25" x14ac:dyDescent="0.25">
      <c r="C961" s="15" t="s">
        <v>580</v>
      </c>
      <c r="D961" s="16">
        <v>772</v>
      </c>
      <c r="E961" s="17">
        <v>4</v>
      </c>
      <c r="F961" s="17">
        <v>9</v>
      </c>
      <c r="G961" s="18" t="s">
        <v>581</v>
      </c>
      <c r="H961" s="16">
        <v>0</v>
      </c>
      <c r="I961" s="19">
        <f>I962</f>
        <v>782.46</v>
      </c>
    </row>
    <row r="962" spans="3:9" ht="38.25" x14ac:dyDescent="0.25">
      <c r="C962" s="15" t="s">
        <v>19</v>
      </c>
      <c r="D962" s="16">
        <v>772</v>
      </c>
      <c r="E962" s="17">
        <v>4</v>
      </c>
      <c r="F962" s="17">
        <v>9</v>
      </c>
      <c r="G962" s="18" t="s">
        <v>581</v>
      </c>
      <c r="H962" s="16" t="s">
        <v>20</v>
      </c>
      <c r="I962" s="19">
        <v>782.46</v>
      </c>
    </row>
    <row r="963" spans="3:9" ht="38.25" x14ac:dyDescent="0.25">
      <c r="C963" s="15" t="s">
        <v>584</v>
      </c>
      <c r="D963" s="16">
        <v>772</v>
      </c>
      <c r="E963" s="17">
        <v>4</v>
      </c>
      <c r="F963" s="17">
        <v>9</v>
      </c>
      <c r="G963" s="18" t="s">
        <v>585</v>
      </c>
      <c r="H963" s="16">
        <v>0</v>
      </c>
      <c r="I963" s="19">
        <f>I964</f>
        <v>9.1</v>
      </c>
    </row>
    <row r="964" spans="3:9" ht="38.25" x14ac:dyDescent="0.25">
      <c r="C964" s="15" t="s">
        <v>19</v>
      </c>
      <c r="D964" s="16">
        <v>772</v>
      </c>
      <c r="E964" s="17">
        <v>4</v>
      </c>
      <c r="F964" s="17">
        <v>9</v>
      </c>
      <c r="G964" s="18" t="s">
        <v>585</v>
      </c>
      <c r="H964" s="16" t="s">
        <v>20</v>
      </c>
      <c r="I964" s="19">
        <v>9.1</v>
      </c>
    </row>
    <row r="965" spans="3:9" ht="25.5" x14ac:dyDescent="0.25">
      <c r="C965" s="15" t="s">
        <v>586</v>
      </c>
      <c r="D965" s="16">
        <v>772</v>
      </c>
      <c r="E965" s="17">
        <v>4</v>
      </c>
      <c r="F965" s="17">
        <v>9</v>
      </c>
      <c r="G965" s="18" t="s">
        <v>587</v>
      </c>
      <c r="H965" s="16"/>
      <c r="I965" s="19">
        <f>I966</f>
        <v>13312.683000000001</v>
      </c>
    </row>
    <row r="966" spans="3:9" ht="114.75" x14ac:dyDescent="0.25">
      <c r="C966" s="20" t="s">
        <v>588</v>
      </c>
      <c r="D966" s="16">
        <v>772</v>
      </c>
      <c r="E966" s="17">
        <v>4</v>
      </c>
      <c r="F966" s="17">
        <v>9</v>
      </c>
      <c r="G966" s="18" t="s">
        <v>589</v>
      </c>
      <c r="H966" s="16"/>
      <c r="I966" s="19">
        <f>I967</f>
        <v>13312.683000000001</v>
      </c>
    </row>
    <row r="967" spans="3:9" ht="38.25" x14ac:dyDescent="0.25">
      <c r="C967" s="15" t="s">
        <v>19</v>
      </c>
      <c r="D967" s="16">
        <v>772</v>
      </c>
      <c r="E967" s="17">
        <v>4</v>
      </c>
      <c r="F967" s="17">
        <v>9</v>
      </c>
      <c r="G967" s="18" t="s">
        <v>589</v>
      </c>
      <c r="H967" s="16">
        <v>200</v>
      </c>
      <c r="I967" s="19">
        <v>13312.683000000001</v>
      </c>
    </row>
    <row r="968" spans="3:9" ht="25.5" x14ac:dyDescent="0.25">
      <c r="C968" s="15" t="s">
        <v>11</v>
      </c>
      <c r="D968" s="16">
        <v>772</v>
      </c>
      <c r="E968" s="17">
        <v>4</v>
      </c>
      <c r="F968" s="17">
        <v>9</v>
      </c>
      <c r="G968" s="18" t="s">
        <v>12</v>
      </c>
      <c r="H968" s="16">
        <v>0</v>
      </c>
      <c r="I968" s="19">
        <f t="shared" ref="I968:I970" si="57">I969</f>
        <v>156</v>
      </c>
    </row>
    <row r="969" spans="3:9" ht="38.25" x14ac:dyDescent="0.25">
      <c r="C969" s="15" t="s">
        <v>80</v>
      </c>
      <c r="D969" s="16">
        <v>772</v>
      </c>
      <c r="E969" s="17">
        <v>4</v>
      </c>
      <c r="F969" s="17">
        <v>9</v>
      </c>
      <c r="G969" s="18" t="s">
        <v>81</v>
      </c>
      <c r="H969" s="16">
        <v>0</v>
      </c>
      <c r="I969" s="19">
        <f t="shared" si="57"/>
        <v>156</v>
      </c>
    </row>
    <row r="970" spans="3:9" ht="25.5" x14ac:dyDescent="0.25">
      <c r="C970" s="15" t="s">
        <v>590</v>
      </c>
      <c r="D970" s="16">
        <v>772</v>
      </c>
      <c r="E970" s="17">
        <v>4</v>
      </c>
      <c r="F970" s="17">
        <v>9</v>
      </c>
      <c r="G970" s="18" t="s">
        <v>591</v>
      </c>
      <c r="H970" s="16">
        <v>0</v>
      </c>
      <c r="I970" s="19">
        <f t="shared" si="57"/>
        <v>156</v>
      </c>
    </row>
    <row r="971" spans="3:9" ht="38.25" x14ac:dyDescent="0.25">
      <c r="C971" s="15" t="s">
        <v>19</v>
      </c>
      <c r="D971" s="16">
        <v>772</v>
      </c>
      <c r="E971" s="17">
        <v>4</v>
      </c>
      <c r="F971" s="17">
        <v>9</v>
      </c>
      <c r="G971" s="18" t="s">
        <v>591</v>
      </c>
      <c r="H971" s="16" t="s">
        <v>20</v>
      </c>
      <c r="I971" s="19">
        <v>156</v>
      </c>
    </row>
    <row r="972" spans="3:9" ht="25.5" x14ac:dyDescent="0.25">
      <c r="C972" s="15" t="s">
        <v>245</v>
      </c>
      <c r="D972" s="16">
        <v>772</v>
      </c>
      <c r="E972" s="17">
        <v>5</v>
      </c>
      <c r="F972" s="17">
        <v>0</v>
      </c>
      <c r="G972" s="18" t="s">
        <v>8</v>
      </c>
      <c r="H972" s="16">
        <v>0</v>
      </c>
      <c r="I972" s="19">
        <f t="shared" ref="I972:I974" si="58">I973</f>
        <v>27392.66</v>
      </c>
    </row>
    <row r="973" spans="3:9" x14ac:dyDescent="0.25">
      <c r="C973" s="15" t="s">
        <v>592</v>
      </c>
      <c r="D973" s="16">
        <v>772</v>
      </c>
      <c r="E973" s="17">
        <v>5</v>
      </c>
      <c r="F973" s="17">
        <v>3</v>
      </c>
      <c r="G973" s="18" t="s">
        <v>8</v>
      </c>
      <c r="H973" s="16">
        <v>0</v>
      </c>
      <c r="I973" s="19">
        <f>I974+I993+I987</f>
        <v>27392.66</v>
      </c>
    </row>
    <row r="974" spans="3:9" ht="76.5" x14ac:dyDescent="0.25">
      <c r="C974" s="15" t="s">
        <v>34</v>
      </c>
      <c r="D974" s="16">
        <v>772</v>
      </c>
      <c r="E974" s="17">
        <v>5</v>
      </c>
      <c r="F974" s="17">
        <v>3</v>
      </c>
      <c r="G974" s="18" t="s">
        <v>35</v>
      </c>
      <c r="H974" s="16">
        <v>0</v>
      </c>
      <c r="I974" s="19">
        <f t="shared" si="58"/>
        <v>931.63999999999987</v>
      </c>
    </row>
    <row r="975" spans="3:9" ht="51" x14ac:dyDescent="0.25">
      <c r="C975" s="15" t="s">
        <v>108</v>
      </c>
      <c r="D975" s="16">
        <v>772</v>
      </c>
      <c r="E975" s="17">
        <v>5</v>
      </c>
      <c r="F975" s="17">
        <v>3</v>
      </c>
      <c r="G975" s="18" t="s">
        <v>109</v>
      </c>
      <c r="H975" s="16">
        <v>0</v>
      </c>
      <c r="I975" s="19">
        <f>I976</f>
        <v>931.63999999999987</v>
      </c>
    </row>
    <row r="976" spans="3:9" ht="51" x14ac:dyDescent="0.25">
      <c r="C976" s="15" t="s">
        <v>110</v>
      </c>
      <c r="D976" s="16">
        <v>772</v>
      </c>
      <c r="E976" s="17">
        <v>5</v>
      </c>
      <c r="F976" s="17">
        <v>3</v>
      </c>
      <c r="G976" s="18" t="s">
        <v>111</v>
      </c>
      <c r="H976" s="16">
        <v>0</v>
      </c>
      <c r="I976" s="19">
        <f>I977+I979+I981+I983+I985</f>
        <v>931.63999999999987</v>
      </c>
    </row>
    <row r="977" spans="3:9" ht="25.5" x14ac:dyDescent="0.25">
      <c r="C977" s="15" t="s">
        <v>593</v>
      </c>
      <c r="D977" s="16">
        <v>772</v>
      </c>
      <c r="E977" s="17">
        <v>5</v>
      </c>
      <c r="F977" s="17">
        <v>3</v>
      </c>
      <c r="G977" s="18" t="s">
        <v>594</v>
      </c>
      <c r="H977" s="16">
        <v>0</v>
      </c>
      <c r="I977" s="19">
        <f>I978</f>
        <v>574.41</v>
      </c>
    </row>
    <row r="978" spans="3:9" ht="38.25" x14ac:dyDescent="0.25">
      <c r="C978" s="15" t="s">
        <v>19</v>
      </c>
      <c r="D978" s="16">
        <v>772</v>
      </c>
      <c r="E978" s="17">
        <v>5</v>
      </c>
      <c r="F978" s="17">
        <v>3</v>
      </c>
      <c r="G978" s="18" t="s">
        <v>594</v>
      </c>
      <c r="H978" s="16" t="s">
        <v>20</v>
      </c>
      <c r="I978" s="19">
        <v>574.41</v>
      </c>
    </row>
    <row r="979" spans="3:9" ht="25.5" x14ac:dyDescent="0.25">
      <c r="C979" s="15" t="s">
        <v>595</v>
      </c>
      <c r="D979" s="16">
        <v>772</v>
      </c>
      <c r="E979" s="17">
        <v>5</v>
      </c>
      <c r="F979" s="17">
        <v>3</v>
      </c>
      <c r="G979" s="18" t="s">
        <v>596</v>
      </c>
      <c r="H979" s="16">
        <v>0</v>
      </c>
      <c r="I979" s="19">
        <f>I980</f>
        <v>10.4</v>
      </c>
    </row>
    <row r="980" spans="3:9" ht="38.25" x14ac:dyDescent="0.25">
      <c r="C980" s="15" t="s">
        <v>19</v>
      </c>
      <c r="D980" s="16">
        <v>772</v>
      </c>
      <c r="E980" s="17">
        <v>5</v>
      </c>
      <c r="F980" s="17">
        <v>3</v>
      </c>
      <c r="G980" s="18" t="s">
        <v>596</v>
      </c>
      <c r="H980" s="16" t="s">
        <v>20</v>
      </c>
      <c r="I980" s="19">
        <v>10.4</v>
      </c>
    </row>
    <row r="981" spans="3:9" ht="25.5" x14ac:dyDescent="0.25">
      <c r="C981" s="15" t="s">
        <v>597</v>
      </c>
      <c r="D981" s="16">
        <v>772</v>
      </c>
      <c r="E981" s="17">
        <v>5</v>
      </c>
      <c r="F981" s="17">
        <v>3</v>
      </c>
      <c r="G981" s="18" t="s">
        <v>598</v>
      </c>
      <c r="H981" s="16">
        <v>0</v>
      </c>
      <c r="I981" s="19">
        <f>I982</f>
        <v>26</v>
      </c>
    </row>
    <row r="982" spans="3:9" ht="38.25" x14ac:dyDescent="0.25">
      <c r="C982" s="15" t="s">
        <v>19</v>
      </c>
      <c r="D982" s="16">
        <v>772</v>
      </c>
      <c r="E982" s="17">
        <v>5</v>
      </c>
      <c r="F982" s="17">
        <v>3</v>
      </c>
      <c r="G982" s="18" t="s">
        <v>598</v>
      </c>
      <c r="H982" s="16" t="s">
        <v>20</v>
      </c>
      <c r="I982" s="19">
        <v>26</v>
      </c>
    </row>
    <row r="983" spans="3:9" ht="89.25" x14ac:dyDescent="0.25">
      <c r="C983" s="15" t="s">
        <v>599</v>
      </c>
      <c r="D983" s="16">
        <v>772</v>
      </c>
      <c r="E983" s="17">
        <v>5</v>
      </c>
      <c r="F983" s="17">
        <v>3</v>
      </c>
      <c r="G983" s="18" t="s">
        <v>600</v>
      </c>
      <c r="H983" s="16">
        <v>0</v>
      </c>
      <c r="I983" s="19">
        <f>I984</f>
        <v>86.29</v>
      </c>
    </row>
    <row r="984" spans="3:9" ht="38.25" x14ac:dyDescent="0.25">
      <c r="C984" s="15" t="s">
        <v>19</v>
      </c>
      <c r="D984" s="16">
        <v>772</v>
      </c>
      <c r="E984" s="17">
        <v>5</v>
      </c>
      <c r="F984" s="17">
        <v>3</v>
      </c>
      <c r="G984" s="18" t="s">
        <v>600</v>
      </c>
      <c r="H984" s="16" t="s">
        <v>20</v>
      </c>
      <c r="I984" s="19">
        <v>86.29</v>
      </c>
    </row>
    <row r="985" spans="3:9" ht="38.25" x14ac:dyDescent="0.25">
      <c r="C985" s="15" t="s">
        <v>601</v>
      </c>
      <c r="D985" s="16">
        <v>772</v>
      </c>
      <c r="E985" s="17">
        <v>5</v>
      </c>
      <c r="F985" s="17">
        <v>3</v>
      </c>
      <c r="G985" s="18" t="s">
        <v>602</v>
      </c>
      <c r="H985" s="16">
        <v>0</v>
      </c>
      <c r="I985" s="19">
        <f>I986</f>
        <v>234.54</v>
      </c>
    </row>
    <row r="986" spans="3:9" ht="38.25" x14ac:dyDescent="0.25">
      <c r="C986" s="15" t="s">
        <v>19</v>
      </c>
      <c r="D986" s="16">
        <v>772</v>
      </c>
      <c r="E986" s="17">
        <v>5</v>
      </c>
      <c r="F986" s="17">
        <v>3</v>
      </c>
      <c r="G986" s="18" t="s">
        <v>602</v>
      </c>
      <c r="H986" s="16" t="s">
        <v>20</v>
      </c>
      <c r="I986" s="19">
        <v>234.54</v>
      </c>
    </row>
    <row r="987" spans="3:9" ht="77.25" x14ac:dyDescent="0.25">
      <c r="C987" s="21" t="s">
        <v>642</v>
      </c>
      <c r="D987" s="16">
        <v>772</v>
      </c>
      <c r="E987" s="17">
        <v>5</v>
      </c>
      <c r="F987" s="17">
        <v>3</v>
      </c>
      <c r="G987" s="18" t="s">
        <v>643</v>
      </c>
      <c r="H987" s="16"/>
      <c r="I987" s="19">
        <f>I988</f>
        <v>26061.02</v>
      </c>
    </row>
    <row r="988" spans="3:9" ht="25.5" x14ac:dyDescent="0.25">
      <c r="C988" s="15" t="s">
        <v>626</v>
      </c>
      <c r="D988" s="16">
        <v>772</v>
      </c>
      <c r="E988" s="17">
        <v>5</v>
      </c>
      <c r="F988" s="17">
        <v>3</v>
      </c>
      <c r="G988" s="18" t="s">
        <v>644</v>
      </c>
      <c r="H988" s="16"/>
      <c r="I988" s="19">
        <f>I989+I991</f>
        <v>26061.02</v>
      </c>
    </row>
    <row r="989" spans="3:9" ht="25.5" x14ac:dyDescent="0.25">
      <c r="C989" s="15" t="s">
        <v>627</v>
      </c>
      <c r="D989" s="16">
        <v>772</v>
      </c>
      <c r="E989" s="17">
        <v>5</v>
      </c>
      <c r="F989" s="17">
        <v>3</v>
      </c>
      <c r="G989" s="18" t="s">
        <v>645</v>
      </c>
      <c r="H989" s="16"/>
      <c r="I989" s="19">
        <f>I990</f>
        <v>25000</v>
      </c>
    </row>
    <row r="990" spans="3:9" ht="38.25" x14ac:dyDescent="0.25">
      <c r="C990" s="15" t="s">
        <v>19</v>
      </c>
      <c r="D990" s="16">
        <v>772</v>
      </c>
      <c r="E990" s="17">
        <v>5</v>
      </c>
      <c r="F990" s="17">
        <v>3</v>
      </c>
      <c r="G990" s="18" t="s">
        <v>645</v>
      </c>
      <c r="H990" s="16" t="s">
        <v>20</v>
      </c>
      <c r="I990" s="19">
        <v>25000</v>
      </c>
    </row>
    <row r="991" spans="3:9" ht="63.75" x14ac:dyDescent="0.25">
      <c r="C991" s="15" t="s">
        <v>628</v>
      </c>
      <c r="D991" s="16">
        <v>772</v>
      </c>
      <c r="E991" s="17">
        <v>5</v>
      </c>
      <c r="F991" s="17">
        <v>3</v>
      </c>
      <c r="G991" s="18" t="s">
        <v>646</v>
      </c>
      <c r="H991" s="16"/>
      <c r="I991" s="19">
        <f>I992</f>
        <v>1061.02</v>
      </c>
    </row>
    <row r="992" spans="3:9" ht="38.25" x14ac:dyDescent="0.25">
      <c r="C992" s="15" t="s">
        <v>19</v>
      </c>
      <c r="D992" s="16">
        <v>772</v>
      </c>
      <c r="E992" s="17">
        <v>5</v>
      </c>
      <c r="F992" s="17">
        <v>3</v>
      </c>
      <c r="G992" s="18" t="s">
        <v>646</v>
      </c>
      <c r="H992" s="16" t="s">
        <v>20</v>
      </c>
      <c r="I992" s="19">
        <v>1061.02</v>
      </c>
    </row>
    <row r="993" spans="3:9" ht="25.5" x14ac:dyDescent="0.25">
      <c r="C993" s="15" t="s">
        <v>11</v>
      </c>
      <c r="D993" s="16">
        <v>772</v>
      </c>
      <c r="E993" s="17">
        <v>5</v>
      </c>
      <c r="F993" s="17">
        <v>3</v>
      </c>
      <c r="G993" s="18" t="s">
        <v>12</v>
      </c>
      <c r="H993" s="16">
        <v>0</v>
      </c>
      <c r="I993" s="19">
        <f t="shared" ref="I993" si="59">I994</f>
        <v>400</v>
      </c>
    </row>
    <row r="994" spans="3:9" ht="38.25" x14ac:dyDescent="0.25">
      <c r="C994" s="15" t="s">
        <v>80</v>
      </c>
      <c r="D994" s="16">
        <v>772</v>
      </c>
      <c r="E994" s="17">
        <v>5</v>
      </c>
      <c r="F994" s="17">
        <v>3</v>
      </c>
      <c r="G994" s="18" t="s">
        <v>81</v>
      </c>
      <c r="H994" s="16">
        <v>0</v>
      </c>
      <c r="I994" s="19">
        <f>I996</f>
        <v>400</v>
      </c>
    </row>
    <row r="995" spans="3:9" ht="25.5" x14ac:dyDescent="0.25">
      <c r="C995" s="15" t="s">
        <v>623</v>
      </c>
      <c r="D995" s="16">
        <v>772</v>
      </c>
      <c r="E995" s="17">
        <v>5</v>
      </c>
      <c r="F995" s="17">
        <v>3</v>
      </c>
      <c r="G995" s="18" t="s">
        <v>624</v>
      </c>
      <c r="H995" s="16">
        <v>0</v>
      </c>
      <c r="I995" s="8">
        <f>I996</f>
        <v>400</v>
      </c>
    </row>
    <row r="996" spans="3:9" ht="38.25" x14ac:dyDescent="0.25">
      <c r="C996" s="2" t="s">
        <v>19</v>
      </c>
      <c r="D996" s="16">
        <v>772</v>
      </c>
      <c r="E996" s="17">
        <v>5</v>
      </c>
      <c r="F996" s="17">
        <v>3</v>
      </c>
      <c r="G996" s="18" t="s">
        <v>624</v>
      </c>
      <c r="H996" s="16">
        <v>200</v>
      </c>
      <c r="I996" s="8">
        <v>400</v>
      </c>
    </row>
    <row r="997" spans="3:9" ht="63.75" x14ac:dyDescent="0.25">
      <c r="C997" s="15" t="s">
        <v>629</v>
      </c>
      <c r="D997" s="16">
        <v>774</v>
      </c>
      <c r="E997" s="17">
        <v>0</v>
      </c>
      <c r="F997" s="17">
        <v>0</v>
      </c>
      <c r="G997" s="18" t="s">
        <v>8</v>
      </c>
      <c r="H997" s="16">
        <v>0</v>
      </c>
      <c r="I997" s="19">
        <f>I998+I1025+I1031+I1046</f>
        <v>8250.8499999999985</v>
      </c>
    </row>
    <row r="998" spans="3:9" x14ac:dyDescent="0.25">
      <c r="C998" s="15" t="s">
        <v>9</v>
      </c>
      <c r="D998" s="16">
        <v>774</v>
      </c>
      <c r="E998" s="17">
        <v>1</v>
      </c>
      <c r="F998" s="17">
        <v>0</v>
      </c>
      <c r="G998" s="18" t="s">
        <v>8</v>
      </c>
      <c r="H998" s="16">
        <v>0</v>
      </c>
      <c r="I998" s="19">
        <f>I999+I1012</f>
        <v>3875.23</v>
      </c>
    </row>
    <row r="999" spans="3:9" ht="63.75" x14ac:dyDescent="0.25">
      <c r="C999" s="15" t="s">
        <v>42</v>
      </c>
      <c r="D999" s="16">
        <v>774</v>
      </c>
      <c r="E999" s="17">
        <v>1</v>
      </c>
      <c r="F999" s="17">
        <v>4</v>
      </c>
      <c r="G999" s="18" t="s">
        <v>8</v>
      </c>
      <c r="H999" s="16">
        <v>0</v>
      </c>
      <c r="I999" s="19">
        <f>I1000</f>
        <v>3753.55</v>
      </c>
    </row>
    <row r="1000" spans="3:9" ht="25.5" x14ac:dyDescent="0.25">
      <c r="C1000" s="15" t="s">
        <v>11</v>
      </c>
      <c r="D1000" s="16">
        <v>774</v>
      </c>
      <c r="E1000" s="17">
        <v>1</v>
      </c>
      <c r="F1000" s="17">
        <v>4</v>
      </c>
      <c r="G1000" s="18" t="s">
        <v>12</v>
      </c>
      <c r="H1000" s="16">
        <v>0</v>
      </c>
      <c r="I1000" s="19">
        <f>I1001</f>
        <v>3753.55</v>
      </c>
    </row>
    <row r="1001" spans="3:9" ht="38.25" x14ac:dyDescent="0.25">
      <c r="C1001" s="15" t="s">
        <v>80</v>
      </c>
      <c r="D1001" s="16">
        <v>774</v>
      </c>
      <c r="E1001" s="17">
        <v>1</v>
      </c>
      <c r="F1001" s="17">
        <v>4</v>
      </c>
      <c r="G1001" s="18" t="s">
        <v>81</v>
      </c>
      <c r="H1001" s="16">
        <v>0</v>
      </c>
      <c r="I1001" s="19">
        <f>I1002+I1006+I1008+I1010</f>
        <v>3753.55</v>
      </c>
    </row>
    <row r="1002" spans="3:9" ht="25.5" x14ac:dyDescent="0.25">
      <c r="C1002" s="15" t="s">
        <v>15</v>
      </c>
      <c r="D1002" s="16">
        <v>774</v>
      </c>
      <c r="E1002" s="17">
        <v>1</v>
      </c>
      <c r="F1002" s="17">
        <v>4</v>
      </c>
      <c r="G1002" s="18" t="s">
        <v>562</v>
      </c>
      <c r="H1002" s="16">
        <v>0</v>
      </c>
      <c r="I1002" s="19">
        <f>I1003+I1004+I1005</f>
        <v>696.19</v>
      </c>
    </row>
    <row r="1003" spans="3:9" ht="76.5" x14ac:dyDescent="0.25">
      <c r="C1003" s="15" t="s">
        <v>17</v>
      </c>
      <c r="D1003" s="16">
        <v>774</v>
      </c>
      <c r="E1003" s="17">
        <v>1</v>
      </c>
      <c r="F1003" s="17">
        <v>4</v>
      </c>
      <c r="G1003" s="18" t="s">
        <v>562</v>
      </c>
      <c r="H1003" s="16" t="s">
        <v>18</v>
      </c>
      <c r="I1003" s="19">
        <v>83.33</v>
      </c>
    </row>
    <row r="1004" spans="3:9" ht="38.25" x14ac:dyDescent="0.25">
      <c r="C1004" s="15" t="s">
        <v>19</v>
      </c>
      <c r="D1004" s="16">
        <v>774</v>
      </c>
      <c r="E1004" s="17">
        <v>1</v>
      </c>
      <c r="F1004" s="17">
        <v>4</v>
      </c>
      <c r="G1004" s="18" t="s">
        <v>562</v>
      </c>
      <c r="H1004" s="16" t="s">
        <v>20</v>
      </c>
      <c r="I1004" s="19">
        <v>609.14</v>
      </c>
    </row>
    <row r="1005" spans="3:9" x14ac:dyDescent="0.25">
      <c r="C1005" s="15" t="s">
        <v>21</v>
      </c>
      <c r="D1005" s="16">
        <v>774</v>
      </c>
      <c r="E1005" s="17">
        <v>1</v>
      </c>
      <c r="F1005" s="17">
        <v>4</v>
      </c>
      <c r="G1005" s="18" t="s">
        <v>562</v>
      </c>
      <c r="H1005" s="16" t="s">
        <v>22</v>
      </c>
      <c r="I1005" s="19">
        <v>3.72</v>
      </c>
    </row>
    <row r="1006" spans="3:9" ht="38.25" x14ac:dyDescent="0.25">
      <c r="C1006" s="15" t="s">
        <v>23</v>
      </c>
      <c r="D1006" s="16">
        <v>774</v>
      </c>
      <c r="E1006" s="17">
        <v>1</v>
      </c>
      <c r="F1006" s="17">
        <v>4</v>
      </c>
      <c r="G1006" s="18" t="s">
        <v>563</v>
      </c>
      <c r="H1006" s="16">
        <v>0</v>
      </c>
      <c r="I1006" s="19">
        <f>I1007</f>
        <v>2910.89</v>
      </c>
    </row>
    <row r="1007" spans="3:9" ht="76.5" x14ac:dyDescent="0.25">
      <c r="C1007" s="15" t="s">
        <v>17</v>
      </c>
      <c r="D1007" s="16">
        <v>774</v>
      </c>
      <c r="E1007" s="17">
        <v>1</v>
      </c>
      <c r="F1007" s="17">
        <v>4</v>
      </c>
      <c r="G1007" s="18" t="s">
        <v>563</v>
      </c>
      <c r="H1007" s="16" t="s">
        <v>18</v>
      </c>
      <c r="I1007" s="19">
        <v>2910.89</v>
      </c>
    </row>
    <row r="1008" spans="3:9" ht="76.5" x14ac:dyDescent="0.25">
      <c r="C1008" s="15" t="s">
        <v>25</v>
      </c>
      <c r="D1008" s="16">
        <v>774</v>
      </c>
      <c r="E1008" s="17">
        <v>1</v>
      </c>
      <c r="F1008" s="17">
        <v>4</v>
      </c>
      <c r="G1008" s="18" t="s">
        <v>564</v>
      </c>
      <c r="H1008" s="16">
        <v>0</v>
      </c>
      <c r="I1008" s="19">
        <f>I1009</f>
        <v>120.17</v>
      </c>
    </row>
    <row r="1009" spans="3:9" ht="38.25" x14ac:dyDescent="0.25">
      <c r="C1009" s="15" t="s">
        <v>19</v>
      </c>
      <c r="D1009" s="16">
        <v>774</v>
      </c>
      <c r="E1009" s="17">
        <v>1</v>
      </c>
      <c r="F1009" s="17">
        <v>4</v>
      </c>
      <c r="G1009" s="18" t="s">
        <v>564</v>
      </c>
      <c r="H1009" s="16" t="s">
        <v>20</v>
      </c>
      <c r="I1009" s="19">
        <v>120.17</v>
      </c>
    </row>
    <row r="1010" spans="3:9" ht="25.5" x14ac:dyDescent="0.25">
      <c r="C1010" s="15" t="s">
        <v>27</v>
      </c>
      <c r="D1010" s="16">
        <v>774</v>
      </c>
      <c r="E1010" s="17">
        <v>1</v>
      </c>
      <c r="F1010" s="17">
        <v>4</v>
      </c>
      <c r="G1010" s="18" t="s">
        <v>565</v>
      </c>
      <c r="H1010" s="16">
        <v>0</v>
      </c>
      <c r="I1010" s="19">
        <f>I1011</f>
        <v>26.3</v>
      </c>
    </row>
    <row r="1011" spans="3:9" ht="38.25" x14ac:dyDescent="0.25">
      <c r="C1011" s="15" t="s">
        <v>19</v>
      </c>
      <c r="D1011" s="16">
        <v>774</v>
      </c>
      <c r="E1011" s="17">
        <v>1</v>
      </c>
      <c r="F1011" s="17">
        <v>4</v>
      </c>
      <c r="G1011" s="18" t="s">
        <v>565</v>
      </c>
      <c r="H1011" s="16" t="s">
        <v>20</v>
      </c>
      <c r="I1011" s="19">
        <v>26.3</v>
      </c>
    </row>
    <row r="1012" spans="3:9" x14ac:dyDescent="0.25">
      <c r="C1012" s="15" t="s">
        <v>29</v>
      </c>
      <c r="D1012" s="16">
        <v>774</v>
      </c>
      <c r="E1012" s="17">
        <v>1</v>
      </c>
      <c r="F1012" s="17">
        <v>13</v>
      </c>
      <c r="G1012" s="18" t="s">
        <v>8</v>
      </c>
      <c r="H1012" s="16">
        <v>0</v>
      </c>
      <c r="I1012" s="19">
        <f>I1013+I1019</f>
        <v>121.68</v>
      </c>
    </row>
    <row r="1013" spans="3:9" ht="102" x14ac:dyDescent="0.25">
      <c r="C1013" s="15" t="s">
        <v>72</v>
      </c>
      <c r="D1013" s="16">
        <v>774</v>
      </c>
      <c r="E1013" s="17">
        <v>1</v>
      </c>
      <c r="F1013" s="17">
        <v>13</v>
      </c>
      <c r="G1013" s="18" t="s">
        <v>73</v>
      </c>
      <c r="H1013" s="16">
        <v>0</v>
      </c>
      <c r="I1013" s="19">
        <f t="shared" ref="I1013:I1015" si="60">I1014</f>
        <v>28.240000000000002</v>
      </c>
    </row>
    <row r="1014" spans="3:9" ht="25.5" x14ac:dyDescent="0.25">
      <c r="C1014" s="15" t="s">
        <v>74</v>
      </c>
      <c r="D1014" s="16">
        <v>774</v>
      </c>
      <c r="E1014" s="17">
        <v>1</v>
      </c>
      <c r="F1014" s="17">
        <v>13</v>
      </c>
      <c r="G1014" s="18" t="s">
        <v>75</v>
      </c>
      <c r="H1014" s="16">
        <v>0</v>
      </c>
      <c r="I1014" s="19">
        <f t="shared" si="60"/>
        <v>28.240000000000002</v>
      </c>
    </row>
    <row r="1015" spans="3:9" ht="63.75" x14ac:dyDescent="0.25">
      <c r="C1015" s="15" t="s">
        <v>160</v>
      </c>
      <c r="D1015" s="16">
        <v>774</v>
      </c>
      <c r="E1015" s="17">
        <v>1</v>
      </c>
      <c r="F1015" s="17">
        <v>13</v>
      </c>
      <c r="G1015" s="18" t="s">
        <v>161</v>
      </c>
      <c r="H1015" s="16">
        <v>0</v>
      </c>
      <c r="I1015" s="19">
        <f t="shared" si="60"/>
        <v>28.240000000000002</v>
      </c>
    </row>
    <row r="1016" spans="3:9" ht="89.25" x14ac:dyDescent="0.25">
      <c r="C1016" s="15" t="s">
        <v>566</v>
      </c>
      <c r="D1016" s="16">
        <v>774</v>
      </c>
      <c r="E1016" s="17">
        <v>1</v>
      </c>
      <c r="F1016" s="17">
        <v>13</v>
      </c>
      <c r="G1016" s="18" t="s">
        <v>567</v>
      </c>
      <c r="H1016" s="16">
        <v>0</v>
      </c>
      <c r="I1016" s="19">
        <f>I1017+I1018</f>
        <v>28.240000000000002</v>
      </c>
    </row>
    <row r="1017" spans="3:9" ht="76.5" x14ac:dyDescent="0.25">
      <c r="C1017" s="15" t="s">
        <v>17</v>
      </c>
      <c r="D1017" s="16">
        <v>774</v>
      </c>
      <c r="E1017" s="17">
        <v>1</v>
      </c>
      <c r="F1017" s="17">
        <v>13</v>
      </c>
      <c r="G1017" s="18" t="s">
        <v>567</v>
      </c>
      <c r="H1017" s="16" t="s">
        <v>18</v>
      </c>
      <c r="I1017" s="19">
        <v>22</v>
      </c>
    </row>
    <row r="1018" spans="3:9" ht="38.25" x14ac:dyDescent="0.25">
      <c r="C1018" s="15" t="s">
        <v>19</v>
      </c>
      <c r="D1018" s="16">
        <v>774</v>
      </c>
      <c r="E1018" s="17">
        <v>1</v>
      </c>
      <c r="F1018" s="17">
        <v>13</v>
      </c>
      <c r="G1018" s="18" t="s">
        <v>567</v>
      </c>
      <c r="H1018" s="16" t="s">
        <v>20</v>
      </c>
      <c r="I1018" s="19">
        <v>6.24</v>
      </c>
    </row>
    <row r="1019" spans="3:9" ht="25.5" x14ac:dyDescent="0.25">
      <c r="C1019" s="15" t="s">
        <v>11</v>
      </c>
      <c r="D1019" s="16">
        <v>774</v>
      </c>
      <c r="E1019" s="17">
        <v>1</v>
      </c>
      <c r="F1019" s="17">
        <v>13</v>
      </c>
      <c r="G1019" s="18" t="s">
        <v>12</v>
      </c>
      <c r="H1019" s="16">
        <v>0</v>
      </c>
      <c r="I1019" s="19">
        <f>I1020</f>
        <v>93.440000000000012</v>
      </c>
    </row>
    <row r="1020" spans="3:9" ht="38.25" x14ac:dyDescent="0.25">
      <c r="C1020" s="15" t="s">
        <v>80</v>
      </c>
      <c r="D1020" s="16">
        <v>774</v>
      </c>
      <c r="E1020" s="17">
        <v>1</v>
      </c>
      <c r="F1020" s="17">
        <v>13</v>
      </c>
      <c r="G1020" s="18" t="s">
        <v>81</v>
      </c>
      <c r="H1020" s="16">
        <v>0</v>
      </c>
      <c r="I1020" s="19">
        <f>I1021+I1023</f>
        <v>93.440000000000012</v>
      </c>
    </row>
    <row r="1021" spans="3:9" ht="38.25" x14ac:dyDescent="0.25">
      <c r="C1021" s="15" t="s">
        <v>30</v>
      </c>
      <c r="D1021" s="16">
        <v>774</v>
      </c>
      <c r="E1021" s="17">
        <v>1</v>
      </c>
      <c r="F1021" s="17">
        <v>13</v>
      </c>
      <c r="G1021" s="18" t="s">
        <v>568</v>
      </c>
      <c r="H1021" s="16">
        <v>0</v>
      </c>
      <c r="I1021" s="19">
        <f>I1022</f>
        <v>83.04</v>
      </c>
    </row>
    <row r="1022" spans="3:9" ht="38.25" x14ac:dyDescent="0.25">
      <c r="C1022" s="15" t="s">
        <v>19</v>
      </c>
      <c r="D1022" s="16">
        <v>774</v>
      </c>
      <c r="E1022" s="17">
        <v>1</v>
      </c>
      <c r="F1022" s="17">
        <v>13</v>
      </c>
      <c r="G1022" s="18" t="s">
        <v>568</v>
      </c>
      <c r="H1022" s="16" t="s">
        <v>20</v>
      </c>
      <c r="I1022" s="19">
        <v>83.04</v>
      </c>
    </row>
    <row r="1023" spans="3:9" ht="63.75" x14ac:dyDescent="0.25">
      <c r="C1023" s="15" t="s">
        <v>569</v>
      </c>
      <c r="D1023" s="16">
        <v>774</v>
      </c>
      <c r="E1023" s="17">
        <v>1</v>
      </c>
      <c r="F1023" s="17">
        <v>13</v>
      </c>
      <c r="G1023" s="18" t="s">
        <v>570</v>
      </c>
      <c r="H1023" s="16">
        <v>0</v>
      </c>
      <c r="I1023" s="19">
        <f>I1024</f>
        <v>10.4</v>
      </c>
    </row>
    <row r="1024" spans="3:9" ht="38.25" x14ac:dyDescent="0.25">
      <c r="C1024" s="15" t="s">
        <v>19</v>
      </c>
      <c r="D1024" s="16">
        <v>774</v>
      </c>
      <c r="E1024" s="17">
        <v>1</v>
      </c>
      <c r="F1024" s="17">
        <v>13</v>
      </c>
      <c r="G1024" s="18" t="s">
        <v>570</v>
      </c>
      <c r="H1024" s="16" t="s">
        <v>20</v>
      </c>
      <c r="I1024" s="19">
        <v>10.4</v>
      </c>
    </row>
    <row r="1025" spans="3:9" x14ac:dyDescent="0.25">
      <c r="C1025" s="15" t="s">
        <v>571</v>
      </c>
      <c r="D1025" s="16">
        <v>774</v>
      </c>
      <c r="E1025" s="17">
        <v>2</v>
      </c>
      <c r="F1025" s="17">
        <v>0</v>
      </c>
      <c r="G1025" s="18" t="s">
        <v>8</v>
      </c>
      <c r="H1025" s="16">
        <v>0</v>
      </c>
      <c r="I1025" s="19">
        <f t="shared" ref="I1025:I1029" si="61">I1026</f>
        <v>83.66</v>
      </c>
    </row>
    <row r="1026" spans="3:9" ht="25.5" x14ac:dyDescent="0.25">
      <c r="C1026" s="15" t="s">
        <v>572</v>
      </c>
      <c r="D1026" s="16">
        <v>774</v>
      </c>
      <c r="E1026" s="17">
        <v>2</v>
      </c>
      <c r="F1026" s="17">
        <v>3</v>
      </c>
      <c r="G1026" s="18" t="s">
        <v>8</v>
      </c>
      <c r="H1026" s="16">
        <v>0</v>
      </c>
      <c r="I1026" s="19">
        <f t="shared" si="61"/>
        <v>83.66</v>
      </c>
    </row>
    <row r="1027" spans="3:9" ht="25.5" x14ac:dyDescent="0.25">
      <c r="C1027" s="15" t="s">
        <v>11</v>
      </c>
      <c r="D1027" s="16">
        <v>774</v>
      </c>
      <c r="E1027" s="17">
        <v>2</v>
      </c>
      <c r="F1027" s="17">
        <v>3</v>
      </c>
      <c r="G1027" s="18" t="s">
        <v>12</v>
      </c>
      <c r="H1027" s="16">
        <v>0</v>
      </c>
      <c r="I1027" s="19">
        <f t="shared" si="61"/>
        <v>83.66</v>
      </c>
    </row>
    <row r="1028" spans="3:9" ht="38.25" x14ac:dyDescent="0.25">
      <c r="C1028" s="15" t="s">
        <v>80</v>
      </c>
      <c r="D1028" s="16">
        <v>774</v>
      </c>
      <c r="E1028" s="17">
        <v>2</v>
      </c>
      <c r="F1028" s="17">
        <v>3</v>
      </c>
      <c r="G1028" s="18" t="s">
        <v>81</v>
      </c>
      <c r="H1028" s="16">
        <v>0</v>
      </c>
      <c r="I1028" s="19">
        <f t="shared" si="61"/>
        <v>83.66</v>
      </c>
    </row>
    <row r="1029" spans="3:9" ht="51" x14ac:dyDescent="0.25">
      <c r="C1029" s="15" t="s">
        <v>573</v>
      </c>
      <c r="D1029" s="16">
        <v>774</v>
      </c>
      <c r="E1029" s="17">
        <v>2</v>
      </c>
      <c r="F1029" s="17">
        <v>3</v>
      </c>
      <c r="G1029" s="18" t="s">
        <v>574</v>
      </c>
      <c r="H1029" s="16">
        <v>0</v>
      </c>
      <c r="I1029" s="19">
        <f t="shared" si="61"/>
        <v>83.66</v>
      </c>
    </row>
    <row r="1030" spans="3:9" ht="76.5" x14ac:dyDescent="0.25">
      <c r="C1030" s="15" t="s">
        <v>17</v>
      </c>
      <c r="D1030" s="16">
        <v>774</v>
      </c>
      <c r="E1030" s="17">
        <v>2</v>
      </c>
      <c r="F1030" s="17">
        <v>3</v>
      </c>
      <c r="G1030" s="18" t="s">
        <v>574</v>
      </c>
      <c r="H1030" s="16" t="s">
        <v>18</v>
      </c>
      <c r="I1030" s="19">
        <v>83.66</v>
      </c>
    </row>
    <row r="1031" spans="3:9" x14ac:dyDescent="0.25">
      <c r="C1031" s="15" t="s">
        <v>221</v>
      </c>
      <c r="D1031" s="16">
        <v>774</v>
      </c>
      <c r="E1031" s="17">
        <v>4</v>
      </c>
      <c r="F1031" s="17">
        <v>0</v>
      </c>
      <c r="G1031" s="18" t="s">
        <v>8</v>
      </c>
      <c r="H1031" s="16">
        <v>0</v>
      </c>
      <c r="I1031" s="19">
        <f>I1032</f>
        <v>767.3</v>
      </c>
    </row>
    <row r="1032" spans="3:9" x14ac:dyDescent="0.25">
      <c r="C1032" s="15" t="s">
        <v>575</v>
      </c>
      <c r="D1032" s="16">
        <v>774</v>
      </c>
      <c r="E1032" s="17">
        <v>4</v>
      </c>
      <c r="F1032" s="17">
        <v>9</v>
      </c>
      <c r="G1032" s="18" t="s">
        <v>8</v>
      </c>
      <c r="H1032" s="16">
        <v>0</v>
      </c>
      <c r="I1032" s="19">
        <f>I1033+I1042</f>
        <v>767.3</v>
      </c>
    </row>
    <row r="1033" spans="3:9" ht="76.5" x14ac:dyDescent="0.25">
      <c r="C1033" s="15" t="s">
        <v>34</v>
      </c>
      <c r="D1033" s="16">
        <v>774</v>
      </c>
      <c r="E1033" s="17">
        <v>4</v>
      </c>
      <c r="F1033" s="17">
        <v>9</v>
      </c>
      <c r="G1033" s="18" t="s">
        <v>35</v>
      </c>
      <c r="H1033" s="16">
        <v>0</v>
      </c>
      <c r="I1033" s="19">
        <f>I1034</f>
        <v>364.78000000000003</v>
      </c>
    </row>
    <row r="1034" spans="3:9" ht="63.75" x14ac:dyDescent="0.25">
      <c r="C1034" s="15" t="s">
        <v>576</v>
      </c>
      <c r="D1034" s="16">
        <v>774</v>
      </c>
      <c r="E1034" s="17">
        <v>4</v>
      </c>
      <c r="F1034" s="17">
        <v>9</v>
      </c>
      <c r="G1034" s="18" t="s">
        <v>577</v>
      </c>
      <c r="H1034" s="16">
        <v>0</v>
      </c>
      <c r="I1034" s="19">
        <f>I1035</f>
        <v>364.78000000000003</v>
      </c>
    </row>
    <row r="1035" spans="3:9" ht="38.25" x14ac:dyDescent="0.25">
      <c r="C1035" s="15" t="s">
        <v>578</v>
      </c>
      <c r="D1035" s="16">
        <v>774</v>
      </c>
      <c r="E1035" s="17">
        <v>4</v>
      </c>
      <c r="F1035" s="17">
        <v>9</v>
      </c>
      <c r="G1035" s="18" t="s">
        <v>579</v>
      </c>
      <c r="H1035" s="16">
        <v>0</v>
      </c>
      <c r="I1035" s="19">
        <f>I1036+I1038+I1040</f>
        <v>364.78000000000003</v>
      </c>
    </row>
    <row r="1036" spans="3:9" ht="38.25" x14ac:dyDescent="0.25">
      <c r="C1036" s="15" t="s">
        <v>580</v>
      </c>
      <c r="D1036" s="16">
        <v>774</v>
      </c>
      <c r="E1036" s="17">
        <v>4</v>
      </c>
      <c r="F1036" s="17">
        <v>9</v>
      </c>
      <c r="G1036" s="18" t="s">
        <v>581</v>
      </c>
      <c r="H1036" s="16">
        <v>0</v>
      </c>
      <c r="I1036" s="19">
        <f>I1037</f>
        <v>301.60000000000002</v>
      </c>
    </row>
    <row r="1037" spans="3:9" ht="38.25" x14ac:dyDescent="0.25">
      <c r="C1037" s="15" t="s">
        <v>19</v>
      </c>
      <c r="D1037" s="16">
        <v>774</v>
      </c>
      <c r="E1037" s="17">
        <v>4</v>
      </c>
      <c r="F1037" s="17">
        <v>9</v>
      </c>
      <c r="G1037" s="18" t="s">
        <v>581</v>
      </c>
      <c r="H1037" s="16" t="s">
        <v>20</v>
      </c>
      <c r="I1037" s="19">
        <v>301.60000000000002</v>
      </c>
    </row>
    <row r="1038" spans="3:9" ht="38.25" x14ac:dyDescent="0.25">
      <c r="C1038" s="15" t="s">
        <v>582</v>
      </c>
      <c r="D1038" s="16">
        <v>774</v>
      </c>
      <c r="E1038" s="17">
        <v>4</v>
      </c>
      <c r="F1038" s="17">
        <v>9</v>
      </c>
      <c r="G1038" s="18" t="s">
        <v>583</v>
      </c>
      <c r="H1038" s="16">
        <v>0</v>
      </c>
      <c r="I1038" s="19">
        <f>I1039</f>
        <v>54.08</v>
      </c>
    </row>
    <row r="1039" spans="3:9" ht="38.25" x14ac:dyDescent="0.25">
      <c r="C1039" s="15" t="s">
        <v>19</v>
      </c>
      <c r="D1039" s="16">
        <v>774</v>
      </c>
      <c r="E1039" s="17">
        <v>4</v>
      </c>
      <c r="F1039" s="17">
        <v>9</v>
      </c>
      <c r="G1039" s="18" t="s">
        <v>583</v>
      </c>
      <c r="H1039" s="16" t="s">
        <v>20</v>
      </c>
      <c r="I1039" s="19">
        <v>54.08</v>
      </c>
    </row>
    <row r="1040" spans="3:9" ht="38.25" x14ac:dyDescent="0.25">
      <c r="C1040" s="15" t="s">
        <v>584</v>
      </c>
      <c r="D1040" s="16">
        <v>774</v>
      </c>
      <c r="E1040" s="17">
        <v>4</v>
      </c>
      <c r="F1040" s="17">
        <v>9</v>
      </c>
      <c r="G1040" s="18" t="s">
        <v>585</v>
      </c>
      <c r="H1040" s="16">
        <v>0</v>
      </c>
      <c r="I1040" s="19">
        <f>I1041</f>
        <v>9.1</v>
      </c>
    </row>
    <row r="1041" spans="3:9" ht="38.25" x14ac:dyDescent="0.25">
      <c r="C1041" s="15" t="s">
        <v>19</v>
      </c>
      <c r="D1041" s="16">
        <v>774</v>
      </c>
      <c r="E1041" s="17">
        <v>4</v>
      </c>
      <c r="F1041" s="17">
        <v>9</v>
      </c>
      <c r="G1041" s="18" t="s">
        <v>585</v>
      </c>
      <c r="H1041" s="16" t="s">
        <v>20</v>
      </c>
      <c r="I1041" s="19">
        <v>9.1</v>
      </c>
    </row>
    <row r="1042" spans="3:9" ht="25.5" x14ac:dyDescent="0.25">
      <c r="C1042" s="15" t="s">
        <v>11</v>
      </c>
      <c r="D1042" s="16">
        <v>774</v>
      </c>
      <c r="E1042" s="17">
        <v>4</v>
      </c>
      <c r="F1042" s="17">
        <v>9</v>
      </c>
      <c r="G1042" s="18" t="s">
        <v>12</v>
      </c>
      <c r="H1042" s="16">
        <v>0</v>
      </c>
      <c r="I1042" s="19">
        <f t="shared" ref="I1042:I1044" si="62">I1043</f>
        <v>402.52</v>
      </c>
    </row>
    <row r="1043" spans="3:9" ht="38.25" x14ac:dyDescent="0.25">
      <c r="C1043" s="15" t="s">
        <v>80</v>
      </c>
      <c r="D1043" s="16">
        <v>774</v>
      </c>
      <c r="E1043" s="17">
        <v>4</v>
      </c>
      <c r="F1043" s="17">
        <v>9</v>
      </c>
      <c r="G1043" s="18" t="s">
        <v>81</v>
      </c>
      <c r="H1043" s="16">
        <v>0</v>
      </c>
      <c r="I1043" s="19">
        <f t="shared" si="62"/>
        <v>402.52</v>
      </c>
    </row>
    <row r="1044" spans="3:9" ht="25.5" x14ac:dyDescent="0.25">
      <c r="C1044" s="15" t="s">
        <v>590</v>
      </c>
      <c r="D1044" s="16">
        <v>774</v>
      </c>
      <c r="E1044" s="17">
        <v>4</v>
      </c>
      <c r="F1044" s="17">
        <v>9</v>
      </c>
      <c r="G1044" s="18" t="s">
        <v>591</v>
      </c>
      <c r="H1044" s="16">
        <v>0</v>
      </c>
      <c r="I1044" s="19">
        <f t="shared" si="62"/>
        <v>402.52</v>
      </c>
    </row>
    <row r="1045" spans="3:9" ht="38.25" x14ac:dyDescent="0.25">
      <c r="C1045" s="15" t="s">
        <v>19</v>
      </c>
      <c r="D1045" s="16">
        <v>774</v>
      </c>
      <c r="E1045" s="17">
        <v>4</v>
      </c>
      <c r="F1045" s="17">
        <v>9</v>
      </c>
      <c r="G1045" s="18" t="s">
        <v>591</v>
      </c>
      <c r="H1045" s="16" t="s">
        <v>20</v>
      </c>
      <c r="I1045" s="19">
        <v>402.52</v>
      </c>
    </row>
    <row r="1046" spans="3:9" ht="25.5" x14ac:dyDescent="0.25">
      <c r="C1046" s="15" t="s">
        <v>245</v>
      </c>
      <c r="D1046" s="16">
        <v>774</v>
      </c>
      <c r="E1046" s="17">
        <v>5</v>
      </c>
      <c r="F1046" s="17">
        <v>0</v>
      </c>
      <c r="G1046" s="18" t="s">
        <v>8</v>
      </c>
      <c r="H1046" s="16">
        <v>0</v>
      </c>
      <c r="I1046" s="19">
        <f t="shared" ref="I1046:I1049" si="63">I1047</f>
        <v>3524.66</v>
      </c>
    </row>
    <row r="1047" spans="3:9" x14ac:dyDescent="0.25">
      <c r="C1047" s="15" t="s">
        <v>592</v>
      </c>
      <c r="D1047" s="16">
        <v>774</v>
      </c>
      <c r="E1047" s="17">
        <v>5</v>
      </c>
      <c r="F1047" s="17">
        <v>3</v>
      </c>
      <c r="G1047" s="18" t="s">
        <v>8</v>
      </c>
      <c r="H1047" s="16">
        <v>0</v>
      </c>
      <c r="I1047" s="19">
        <f>I1048+I1067</f>
        <v>3524.66</v>
      </c>
    </row>
    <row r="1048" spans="3:9" ht="76.5" x14ac:dyDescent="0.25">
      <c r="C1048" s="15" t="s">
        <v>34</v>
      </c>
      <c r="D1048" s="16">
        <v>774</v>
      </c>
      <c r="E1048" s="17">
        <v>5</v>
      </c>
      <c r="F1048" s="17">
        <v>3</v>
      </c>
      <c r="G1048" s="18" t="s">
        <v>35</v>
      </c>
      <c r="H1048" s="16">
        <v>0</v>
      </c>
      <c r="I1048" s="19">
        <f t="shared" si="63"/>
        <v>3471.8999999999996</v>
      </c>
    </row>
    <row r="1049" spans="3:9" ht="51" x14ac:dyDescent="0.25">
      <c r="C1049" s="15" t="s">
        <v>108</v>
      </c>
      <c r="D1049" s="16">
        <v>774</v>
      </c>
      <c r="E1049" s="17">
        <v>5</v>
      </c>
      <c r="F1049" s="17">
        <v>3</v>
      </c>
      <c r="G1049" s="18" t="s">
        <v>109</v>
      </c>
      <c r="H1049" s="16">
        <v>0</v>
      </c>
      <c r="I1049" s="19">
        <f t="shared" si="63"/>
        <v>3471.8999999999996</v>
      </c>
    </row>
    <row r="1050" spans="3:9" ht="51" x14ac:dyDescent="0.25">
      <c r="C1050" s="15" t="s">
        <v>110</v>
      </c>
      <c r="D1050" s="16">
        <v>774</v>
      </c>
      <c r="E1050" s="17">
        <v>5</v>
      </c>
      <c r="F1050" s="17">
        <v>3</v>
      </c>
      <c r="G1050" s="18" t="s">
        <v>111</v>
      </c>
      <c r="H1050" s="16">
        <v>0</v>
      </c>
      <c r="I1050" s="19">
        <f>I1051+I1053+I1055+I1057+I1059+I1061+I1065+I1063</f>
        <v>3471.8999999999996</v>
      </c>
    </row>
    <row r="1051" spans="3:9" ht="25.5" x14ac:dyDescent="0.25">
      <c r="C1051" s="15" t="s">
        <v>593</v>
      </c>
      <c r="D1051" s="16">
        <v>774</v>
      </c>
      <c r="E1051" s="17">
        <v>5</v>
      </c>
      <c r="F1051" s="17">
        <v>3</v>
      </c>
      <c r="G1051" s="18" t="s">
        <v>594</v>
      </c>
      <c r="H1051" s="16">
        <v>0</v>
      </c>
      <c r="I1051" s="19">
        <f>I1052</f>
        <v>439.05</v>
      </c>
    </row>
    <row r="1052" spans="3:9" ht="38.25" x14ac:dyDescent="0.25">
      <c r="C1052" s="15" t="s">
        <v>19</v>
      </c>
      <c r="D1052" s="16">
        <v>774</v>
      </c>
      <c r="E1052" s="17">
        <v>5</v>
      </c>
      <c r="F1052" s="17">
        <v>3</v>
      </c>
      <c r="G1052" s="18" t="s">
        <v>594</v>
      </c>
      <c r="H1052" s="16" t="s">
        <v>20</v>
      </c>
      <c r="I1052" s="19">
        <v>439.05</v>
      </c>
    </row>
    <row r="1053" spans="3:9" ht="25.5" x14ac:dyDescent="0.25">
      <c r="C1053" s="15" t="s">
        <v>595</v>
      </c>
      <c r="D1053" s="16">
        <v>774</v>
      </c>
      <c r="E1053" s="17">
        <v>5</v>
      </c>
      <c r="F1053" s="17">
        <v>3</v>
      </c>
      <c r="G1053" s="18" t="s">
        <v>596</v>
      </c>
      <c r="H1053" s="16">
        <v>0</v>
      </c>
      <c r="I1053" s="19">
        <f>I1054</f>
        <v>25.6</v>
      </c>
    </row>
    <row r="1054" spans="3:9" ht="38.25" x14ac:dyDescent="0.25">
      <c r="C1054" s="15" t="s">
        <v>19</v>
      </c>
      <c r="D1054" s="16">
        <v>774</v>
      </c>
      <c r="E1054" s="17">
        <v>5</v>
      </c>
      <c r="F1054" s="17">
        <v>3</v>
      </c>
      <c r="G1054" s="18" t="s">
        <v>596</v>
      </c>
      <c r="H1054" s="16" t="s">
        <v>20</v>
      </c>
      <c r="I1054" s="19">
        <v>25.6</v>
      </c>
    </row>
    <row r="1055" spans="3:9" ht="25.5" x14ac:dyDescent="0.25">
      <c r="C1055" s="15" t="s">
        <v>597</v>
      </c>
      <c r="D1055" s="16">
        <v>774</v>
      </c>
      <c r="E1055" s="17">
        <v>5</v>
      </c>
      <c r="F1055" s="17">
        <v>3</v>
      </c>
      <c r="G1055" s="18" t="s">
        <v>598</v>
      </c>
      <c r="H1055" s="16">
        <v>0</v>
      </c>
      <c r="I1055" s="19">
        <f>I1056</f>
        <v>42</v>
      </c>
    </row>
    <row r="1056" spans="3:9" ht="38.25" x14ac:dyDescent="0.25">
      <c r="C1056" s="15" t="s">
        <v>19</v>
      </c>
      <c r="D1056" s="16">
        <v>774</v>
      </c>
      <c r="E1056" s="17">
        <v>5</v>
      </c>
      <c r="F1056" s="17">
        <v>3</v>
      </c>
      <c r="G1056" s="18" t="s">
        <v>598</v>
      </c>
      <c r="H1056" s="16" t="s">
        <v>20</v>
      </c>
      <c r="I1056" s="19">
        <v>42</v>
      </c>
    </row>
    <row r="1057" spans="3:9" ht="89.25" x14ac:dyDescent="0.25">
      <c r="C1057" s="15" t="s">
        <v>599</v>
      </c>
      <c r="D1057" s="16">
        <v>774</v>
      </c>
      <c r="E1057" s="17">
        <v>5</v>
      </c>
      <c r="F1057" s="17">
        <v>3</v>
      </c>
      <c r="G1057" s="18" t="s">
        <v>600</v>
      </c>
      <c r="H1057" s="16">
        <v>0</v>
      </c>
      <c r="I1057" s="19">
        <f>I1058</f>
        <v>27.09</v>
      </c>
    </row>
    <row r="1058" spans="3:9" ht="38.25" x14ac:dyDescent="0.25">
      <c r="C1058" s="15" t="s">
        <v>19</v>
      </c>
      <c r="D1058" s="16">
        <v>774</v>
      </c>
      <c r="E1058" s="17">
        <v>5</v>
      </c>
      <c r="F1058" s="17">
        <v>3</v>
      </c>
      <c r="G1058" s="18" t="s">
        <v>600</v>
      </c>
      <c r="H1058" s="16" t="s">
        <v>20</v>
      </c>
      <c r="I1058" s="19">
        <v>27.09</v>
      </c>
    </row>
    <row r="1059" spans="3:9" ht="38.25" x14ac:dyDescent="0.25">
      <c r="C1059" s="15" t="s">
        <v>601</v>
      </c>
      <c r="D1059" s="16">
        <v>774</v>
      </c>
      <c r="E1059" s="17">
        <v>5</v>
      </c>
      <c r="F1059" s="17">
        <v>3</v>
      </c>
      <c r="G1059" s="18" t="s">
        <v>602</v>
      </c>
      <c r="H1059" s="16">
        <v>0</v>
      </c>
      <c r="I1059" s="19">
        <f>I1060</f>
        <v>269.60000000000002</v>
      </c>
    </row>
    <row r="1060" spans="3:9" ht="38.25" x14ac:dyDescent="0.25">
      <c r="C1060" s="15" t="s">
        <v>19</v>
      </c>
      <c r="D1060" s="16">
        <v>774</v>
      </c>
      <c r="E1060" s="17">
        <v>5</v>
      </c>
      <c r="F1060" s="17">
        <v>3</v>
      </c>
      <c r="G1060" s="18" t="s">
        <v>602</v>
      </c>
      <c r="H1060" s="16" t="s">
        <v>20</v>
      </c>
      <c r="I1060" s="19">
        <v>269.60000000000002</v>
      </c>
    </row>
    <row r="1061" spans="3:9" ht="38.25" x14ac:dyDescent="0.25">
      <c r="C1061" s="15" t="s">
        <v>614</v>
      </c>
      <c r="D1061" s="16">
        <v>774</v>
      </c>
      <c r="E1061" s="17">
        <v>5</v>
      </c>
      <c r="F1061" s="17">
        <v>3</v>
      </c>
      <c r="G1061" s="18" t="s">
        <v>615</v>
      </c>
      <c r="H1061" s="16">
        <v>0</v>
      </c>
      <c r="I1061" s="19">
        <f>I1062</f>
        <v>203.11</v>
      </c>
    </row>
    <row r="1062" spans="3:9" ht="38.25" x14ac:dyDescent="0.25">
      <c r="C1062" s="15" t="s">
        <v>19</v>
      </c>
      <c r="D1062" s="16">
        <v>774</v>
      </c>
      <c r="E1062" s="17">
        <v>5</v>
      </c>
      <c r="F1062" s="17">
        <v>3</v>
      </c>
      <c r="G1062" s="18" t="s">
        <v>615</v>
      </c>
      <c r="H1062" s="16" t="s">
        <v>20</v>
      </c>
      <c r="I1062" s="19">
        <v>203.11</v>
      </c>
    </row>
    <row r="1063" spans="3:9" ht="63.75" x14ac:dyDescent="0.25">
      <c r="C1063" s="15" t="s">
        <v>630</v>
      </c>
      <c r="D1063" s="16">
        <v>774</v>
      </c>
      <c r="E1063" s="17">
        <v>5</v>
      </c>
      <c r="F1063" s="17">
        <v>3</v>
      </c>
      <c r="G1063" s="18" t="s">
        <v>647</v>
      </c>
      <c r="H1063" s="16">
        <v>0</v>
      </c>
      <c r="I1063" s="19">
        <f>I1064</f>
        <v>320.51</v>
      </c>
    </row>
    <row r="1064" spans="3:9" ht="38.25" x14ac:dyDescent="0.25">
      <c r="C1064" s="15" t="s">
        <v>19</v>
      </c>
      <c r="D1064" s="16">
        <v>774</v>
      </c>
      <c r="E1064" s="17">
        <v>5</v>
      </c>
      <c r="F1064" s="17">
        <v>3</v>
      </c>
      <c r="G1064" s="18" t="s">
        <v>647</v>
      </c>
      <c r="H1064" s="16">
        <v>200</v>
      </c>
      <c r="I1064" s="19">
        <f>246.55+73.96</f>
        <v>320.51</v>
      </c>
    </row>
    <row r="1065" spans="3:9" ht="63.75" x14ac:dyDescent="0.25">
      <c r="C1065" s="15" t="s">
        <v>630</v>
      </c>
      <c r="D1065" s="16">
        <v>774</v>
      </c>
      <c r="E1065" s="17">
        <v>5</v>
      </c>
      <c r="F1065" s="17">
        <v>3</v>
      </c>
      <c r="G1065" s="18" t="s">
        <v>631</v>
      </c>
      <c r="H1065" s="16">
        <v>0</v>
      </c>
      <c r="I1065" s="19">
        <f>I1066</f>
        <v>2144.9399999999996</v>
      </c>
    </row>
    <row r="1066" spans="3:9" ht="38.25" x14ac:dyDescent="0.25">
      <c r="C1066" s="15" t="s">
        <v>19</v>
      </c>
      <c r="D1066" s="16">
        <v>774</v>
      </c>
      <c r="E1066" s="17">
        <v>5</v>
      </c>
      <c r="F1066" s="17">
        <v>3</v>
      </c>
      <c r="G1066" s="18" t="s">
        <v>631</v>
      </c>
      <c r="H1066" s="16">
        <v>200</v>
      </c>
      <c r="I1066" s="19">
        <f>2465.45-320.51</f>
        <v>2144.9399999999996</v>
      </c>
    </row>
    <row r="1067" spans="3:9" ht="25.5" x14ac:dyDescent="0.25">
      <c r="C1067" s="15" t="s">
        <v>11</v>
      </c>
      <c r="D1067" s="16">
        <v>774</v>
      </c>
      <c r="E1067" s="17">
        <v>5</v>
      </c>
      <c r="F1067" s="17">
        <v>3</v>
      </c>
      <c r="G1067" s="18" t="s">
        <v>12</v>
      </c>
      <c r="H1067" s="16">
        <v>0</v>
      </c>
      <c r="I1067" s="19">
        <f t="shared" ref="I1067" si="64">I1068</f>
        <v>52.76</v>
      </c>
    </row>
    <row r="1068" spans="3:9" ht="38.25" x14ac:dyDescent="0.25">
      <c r="C1068" s="15" t="s">
        <v>80</v>
      </c>
      <c r="D1068" s="16">
        <v>774</v>
      </c>
      <c r="E1068" s="17">
        <v>5</v>
      </c>
      <c r="F1068" s="17">
        <v>3</v>
      </c>
      <c r="G1068" s="18" t="s">
        <v>81</v>
      </c>
      <c r="H1068" s="16">
        <v>0</v>
      </c>
      <c r="I1068" s="19">
        <f>I1070</f>
        <v>52.76</v>
      </c>
    </row>
    <row r="1069" spans="3:9" ht="25.5" x14ac:dyDescent="0.25">
      <c r="C1069" s="15" t="s">
        <v>623</v>
      </c>
      <c r="D1069" s="16">
        <v>774</v>
      </c>
      <c r="E1069" s="17">
        <v>5</v>
      </c>
      <c r="F1069" s="17">
        <v>3</v>
      </c>
      <c r="G1069" s="18" t="s">
        <v>624</v>
      </c>
      <c r="H1069" s="16">
        <v>0</v>
      </c>
      <c r="I1069" s="8">
        <f>I1070</f>
        <v>52.76</v>
      </c>
    </row>
    <row r="1070" spans="3:9" ht="38.25" x14ac:dyDescent="0.25">
      <c r="C1070" s="2" t="s">
        <v>19</v>
      </c>
      <c r="D1070" s="16">
        <v>774</v>
      </c>
      <c r="E1070" s="17">
        <v>5</v>
      </c>
      <c r="F1070" s="17">
        <v>3</v>
      </c>
      <c r="G1070" s="18" t="s">
        <v>624</v>
      </c>
      <c r="H1070" s="16">
        <v>200</v>
      </c>
      <c r="I1070" s="8">
        <v>52.76</v>
      </c>
    </row>
    <row r="1071" spans="3:9" ht="63.75" x14ac:dyDescent="0.25">
      <c r="C1071" s="15" t="s">
        <v>632</v>
      </c>
      <c r="D1071" s="16">
        <v>775</v>
      </c>
      <c r="E1071" s="17">
        <v>0</v>
      </c>
      <c r="F1071" s="17">
        <v>0</v>
      </c>
      <c r="G1071" s="18" t="s">
        <v>8</v>
      </c>
      <c r="H1071" s="16">
        <v>0</v>
      </c>
      <c r="I1071" s="19">
        <f>I1072+I1099+I1112+I1130+I1105</f>
        <v>80737.500000000015</v>
      </c>
    </row>
    <row r="1072" spans="3:9" x14ac:dyDescent="0.25">
      <c r="C1072" s="15" t="s">
        <v>9</v>
      </c>
      <c r="D1072" s="16">
        <v>775</v>
      </c>
      <c r="E1072" s="17">
        <v>1</v>
      </c>
      <c r="F1072" s="17">
        <v>0</v>
      </c>
      <c r="G1072" s="18" t="s">
        <v>8</v>
      </c>
      <c r="H1072" s="16">
        <v>0</v>
      </c>
      <c r="I1072" s="19">
        <f>I1073+I1086</f>
        <v>4130.75</v>
      </c>
    </row>
    <row r="1073" spans="3:9" ht="63.75" x14ac:dyDescent="0.25">
      <c r="C1073" s="15" t="s">
        <v>42</v>
      </c>
      <c r="D1073" s="16">
        <v>775</v>
      </c>
      <c r="E1073" s="17">
        <v>1</v>
      </c>
      <c r="F1073" s="17">
        <v>4</v>
      </c>
      <c r="G1073" s="18" t="s">
        <v>8</v>
      </c>
      <c r="H1073" s="16">
        <v>0</v>
      </c>
      <c r="I1073" s="19">
        <f>I1074</f>
        <v>4070.29</v>
      </c>
    </row>
    <row r="1074" spans="3:9" ht="25.5" x14ac:dyDescent="0.25">
      <c r="C1074" s="15" t="s">
        <v>11</v>
      </c>
      <c r="D1074" s="16">
        <v>775</v>
      </c>
      <c r="E1074" s="17">
        <v>1</v>
      </c>
      <c r="F1074" s="17">
        <v>4</v>
      </c>
      <c r="G1074" s="18" t="s">
        <v>12</v>
      </c>
      <c r="H1074" s="16">
        <v>0</v>
      </c>
      <c r="I1074" s="19">
        <f>I1075</f>
        <v>4070.29</v>
      </c>
    </row>
    <row r="1075" spans="3:9" ht="38.25" x14ac:dyDescent="0.25">
      <c r="C1075" s="15" t="s">
        <v>80</v>
      </c>
      <c r="D1075" s="16">
        <v>775</v>
      </c>
      <c r="E1075" s="17">
        <v>1</v>
      </c>
      <c r="F1075" s="17">
        <v>4</v>
      </c>
      <c r="G1075" s="18" t="s">
        <v>81</v>
      </c>
      <c r="H1075" s="16">
        <v>0</v>
      </c>
      <c r="I1075" s="19">
        <f>I1076+I1080+I1082+I1084</f>
        <v>4070.29</v>
      </c>
    </row>
    <row r="1076" spans="3:9" ht="25.5" x14ac:dyDescent="0.25">
      <c r="C1076" s="15" t="s">
        <v>15</v>
      </c>
      <c r="D1076" s="16">
        <v>775</v>
      </c>
      <c r="E1076" s="17">
        <v>1</v>
      </c>
      <c r="F1076" s="17">
        <v>4</v>
      </c>
      <c r="G1076" s="18" t="s">
        <v>562</v>
      </c>
      <c r="H1076" s="16">
        <v>0</v>
      </c>
      <c r="I1076" s="19">
        <f>I1077+I1078+I1079</f>
        <v>764.79</v>
      </c>
    </row>
    <row r="1077" spans="3:9" ht="76.5" x14ac:dyDescent="0.25">
      <c r="C1077" s="15" t="s">
        <v>17</v>
      </c>
      <c r="D1077" s="16">
        <v>775</v>
      </c>
      <c r="E1077" s="17">
        <v>1</v>
      </c>
      <c r="F1077" s="17">
        <v>4</v>
      </c>
      <c r="G1077" s="18" t="s">
        <v>562</v>
      </c>
      <c r="H1077" s="16" t="s">
        <v>18</v>
      </c>
      <c r="I1077" s="19">
        <v>114.58</v>
      </c>
    </row>
    <row r="1078" spans="3:9" ht="38.25" x14ac:dyDescent="0.25">
      <c r="C1078" s="15" t="s">
        <v>19</v>
      </c>
      <c r="D1078" s="16">
        <v>775</v>
      </c>
      <c r="E1078" s="17">
        <v>1</v>
      </c>
      <c r="F1078" s="17">
        <v>4</v>
      </c>
      <c r="G1078" s="18" t="s">
        <v>562</v>
      </c>
      <c r="H1078" s="16" t="s">
        <v>20</v>
      </c>
      <c r="I1078" s="19">
        <v>525.53</v>
      </c>
    </row>
    <row r="1079" spans="3:9" x14ac:dyDescent="0.25">
      <c r="C1079" s="15" t="s">
        <v>21</v>
      </c>
      <c r="D1079" s="16">
        <v>775</v>
      </c>
      <c r="E1079" s="17">
        <v>1</v>
      </c>
      <c r="F1079" s="17">
        <v>4</v>
      </c>
      <c r="G1079" s="18" t="s">
        <v>562</v>
      </c>
      <c r="H1079" s="16" t="s">
        <v>22</v>
      </c>
      <c r="I1079" s="19">
        <v>124.68</v>
      </c>
    </row>
    <row r="1080" spans="3:9" ht="38.25" x14ac:dyDescent="0.25">
      <c r="C1080" s="15" t="s">
        <v>23</v>
      </c>
      <c r="D1080" s="16">
        <v>775</v>
      </c>
      <c r="E1080" s="17">
        <v>1</v>
      </c>
      <c r="F1080" s="17">
        <v>4</v>
      </c>
      <c r="G1080" s="18" t="s">
        <v>563</v>
      </c>
      <c r="H1080" s="16">
        <v>0</v>
      </c>
      <c r="I1080" s="19">
        <f>I1081</f>
        <v>3075.8</v>
      </c>
    </row>
    <row r="1081" spans="3:9" ht="76.5" x14ac:dyDescent="0.25">
      <c r="C1081" s="15" t="s">
        <v>17</v>
      </c>
      <c r="D1081" s="16">
        <v>775</v>
      </c>
      <c r="E1081" s="17">
        <v>1</v>
      </c>
      <c r="F1081" s="17">
        <v>4</v>
      </c>
      <c r="G1081" s="18" t="s">
        <v>563</v>
      </c>
      <c r="H1081" s="16" t="s">
        <v>18</v>
      </c>
      <c r="I1081" s="19">
        <v>3075.8</v>
      </c>
    </row>
    <row r="1082" spans="3:9" ht="76.5" x14ac:dyDescent="0.25">
      <c r="C1082" s="15" t="s">
        <v>25</v>
      </c>
      <c r="D1082" s="16">
        <v>775</v>
      </c>
      <c r="E1082" s="17">
        <v>1</v>
      </c>
      <c r="F1082" s="17">
        <v>4</v>
      </c>
      <c r="G1082" s="18" t="s">
        <v>564</v>
      </c>
      <c r="H1082" s="16">
        <v>0</v>
      </c>
      <c r="I1082" s="19">
        <f>I1083</f>
        <v>175.6</v>
      </c>
    </row>
    <row r="1083" spans="3:9" ht="38.25" x14ac:dyDescent="0.25">
      <c r="C1083" s="15" t="s">
        <v>19</v>
      </c>
      <c r="D1083" s="16">
        <v>775</v>
      </c>
      <c r="E1083" s="17">
        <v>1</v>
      </c>
      <c r="F1083" s="17">
        <v>4</v>
      </c>
      <c r="G1083" s="18" t="s">
        <v>564</v>
      </c>
      <c r="H1083" s="16" t="s">
        <v>20</v>
      </c>
      <c r="I1083" s="19">
        <v>175.6</v>
      </c>
    </row>
    <row r="1084" spans="3:9" ht="25.5" x14ac:dyDescent="0.25">
      <c r="C1084" s="15" t="s">
        <v>27</v>
      </c>
      <c r="D1084" s="16">
        <v>775</v>
      </c>
      <c r="E1084" s="17">
        <v>1</v>
      </c>
      <c r="F1084" s="17">
        <v>4</v>
      </c>
      <c r="G1084" s="18" t="s">
        <v>565</v>
      </c>
      <c r="H1084" s="16">
        <v>0</v>
      </c>
      <c r="I1084" s="19">
        <f>I1085</f>
        <v>54.1</v>
      </c>
    </row>
    <row r="1085" spans="3:9" ht="38.25" x14ac:dyDescent="0.25">
      <c r="C1085" s="15" t="s">
        <v>19</v>
      </c>
      <c r="D1085" s="16">
        <v>775</v>
      </c>
      <c r="E1085" s="17">
        <v>1</v>
      </c>
      <c r="F1085" s="17">
        <v>4</v>
      </c>
      <c r="G1085" s="18" t="s">
        <v>565</v>
      </c>
      <c r="H1085" s="16" t="s">
        <v>20</v>
      </c>
      <c r="I1085" s="19">
        <v>54.1</v>
      </c>
    </row>
    <row r="1086" spans="3:9" x14ac:dyDescent="0.25">
      <c r="C1086" s="15" t="s">
        <v>29</v>
      </c>
      <c r="D1086" s="16">
        <v>775</v>
      </c>
      <c r="E1086" s="17">
        <v>1</v>
      </c>
      <c r="F1086" s="17">
        <v>13</v>
      </c>
      <c r="G1086" s="18" t="s">
        <v>8</v>
      </c>
      <c r="H1086" s="16">
        <v>0</v>
      </c>
      <c r="I1086" s="19">
        <f>I1087+I1093</f>
        <v>60.460000000000008</v>
      </c>
    </row>
    <row r="1087" spans="3:9" ht="102" x14ac:dyDescent="0.25">
      <c r="C1087" s="15" t="s">
        <v>72</v>
      </c>
      <c r="D1087" s="16">
        <v>775</v>
      </c>
      <c r="E1087" s="17">
        <v>1</v>
      </c>
      <c r="F1087" s="17">
        <v>13</v>
      </c>
      <c r="G1087" s="18" t="s">
        <v>73</v>
      </c>
      <c r="H1087" s="16">
        <v>0</v>
      </c>
      <c r="I1087" s="19">
        <f t="shared" ref="I1087:I1089" si="65">I1088</f>
        <v>40.200000000000003</v>
      </c>
    </row>
    <row r="1088" spans="3:9" ht="25.5" x14ac:dyDescent="0.25">
      <c r="C1088" s="15" t="s">
        <v>74</v>
      </c>
      <c r="D1088" s="16">
        <v>775</v>
      </c>
      <c r="E1088" s="17">
        <v>1</v>
      </c>
      <c r="F1088" s="17">
        <v>13</v>
      </c>
      <c r="G1088" s="18" t="s">
        <v>75</v>
      </c>
      <c r="H1088" s="16">
        <v>0</v>
      </c>
      <c r="I1088" s="19">
        <f t="shared" si="65"/>
        <v>40.200000000000003</v>
      </c>
    </row>
    <row r="1089" spans="3:9" ht="63.75" x14ac:dyDescent="0.25">
      <c r="C1089" s="15" t="s">
        <v>160</v>
      </c>
      <c r="D1089" s="16">
        <v>775</v>
      </c>
      <c r="E1089" s="17">
        <v>1</v>
      </c>
      <c r="F1089" s="17">
        <v>13</v>
      </c>
      <c r="G1089" s="18" t="s">
        <v>161</v>
      </c>
      <c r="H1089" s="16">
        <v>0</v>
      </c>
      <c r="I1089" s="19">
        <f t="shared" si="65"/>
        <v>40.200000000000003</v>
      </c>
    </row>
    <row r="1090" spans="3:9" ht="89.25" x14ac:dyDescent="0.25">
      <c r="C1090" s="15" t="s">
        <v>566</v>
      </c>
      <c r="D1090" s="16">
        <v>775</v>
      </c>
      <c r="E1090" s="17">
        <v>1</v>
      </c>
      <c r="F1090" s="17">
        <v>13</v>
      </c>
      <c r="G1090" s="18" t="s">
        <v>567</v>
      </c>
      <c r="H1090" s="16">
        <v>0</v>
      </c>
      <c r="I1090" s="19">
        <f>I1091+I1092</f>
        <v>40.200000000000003</v>
      </c>
    </row>
    <row r="1091" spans="3:9" ht="76.5" x14ac:dyDescent="0.25">
      <c r="C1091" s="15" t="s">
        <v>17</v>
      </c>
      <c r="D1091" s="16">
        <v>775</v>
      </c>
      <c r="E1091" s="17">
        <v>1</v>
      </c>
      <c r="F1091" s="17">
        <v>13</v>
      </c>
      <c r="G1091" s="18" t="s">
        <v>567</v>
      </c>
      <c r="H1091" s="16" t="s">
        <v>18</v>
      </c>
      <c r="I1091" s="19">
        <v>35</v>
      </c>
    </row>
    <row r="1092" spans="3:9" ht="38.25" x14ac:dyDescent="0.25">
      <c r="C1092" s="15" t="s">
        <v>19</v>
      </c>
      <c r="D1092" s="16">
        <v>775</v>
      </c>
      <c r="E1092" s="17">
        <v>1</v>
      </c>
      <c r="F1092" s="17">
        <v>13</v>
      </c>
      <c r="G1092" s="18" t="s">
        <v>567</v>
      </c>
      <c r="H1092" s="16" t="s">
        <v>20</v>
      </c>
      <c r="I1092" s="19">
        <v>5.2</v>
      </c>
    </row>
    <row r="1093" spans="3:9" ht="25.5" x14ac:dyDescent="0.25">
      <c r="C1093" s="15" t="s">
        <v>11</v>
      </c>
      <c r="D1093" s="16">
        <v>775</v>
      </c>
      <c r="E1093" s="17">
        <v>1</v>
      </c>
      <c r="F1093" s="17">
        <v>13</v>
      </c>
      <c r="G1093" s="18" t="s">
        <v>12</v>
      </c>
      <c r="H1093" s="16">
        <v>0</v>
      </c>
      <c r="I1093" s="19">
        <f>I1094</f>
        <v>20.260000000000002</v>
      </c>
    </row>
    <row r="1094" spans="3:9" ht="38.25" x14ac:dyDescent="0.25">
      <c r="C1094" s="15" t="s">
        <v>80</v>
      </c>
      <c r="D1094" s="16">
        <v>775</v>
      </c>
      <c r="E1094" s="17">
        <v>1</v>
      </c>
      <c r="F1094" s="17">
        <v>13</v>
      </c>
      <c r="G1094" s="18" t="s">
        <v>81</v>
      </c>
      <c r="H1094" s="16">
        <v>0</v>
      </c>
      <c r="I1094" s="19">
        <f>I1095+I1097</f>
        <v>20.260000000000002</v>
      </c>
    </row>
    <row r="1095" spans="3:9" ht="38.25" x14ac:dyDescent="0.25">
      <c r="C1095" s="15" t="s">
        <v>30</v>
      </c>
      <c r="D1095" s="16">
        <v>775</v>
      </c>
      <c r="E1095" s="17">
        <v>1</v>
      </c>
      <c r="F1095" s="17">
        <v>13</v>
      </c>
      <c r="G1095" s="18" t="s">
        <v>568</v>
      </c>
      <c r="H1095" s="16">
        <v>0</v>
      </c>
      <c r="I1095" s="19">
        <f>I1096</f>
        <v>12.98</v>
      </c>
    </row>
    <row r="1096" spans="3:9" ht="38.25" x14ac:dyDescent="0.25">
      <c r="C1096" s="15" t="s">
        <v>19</v>
      </c>
      <c r="D1096" s="16">
        <v>775</v>
      </c>
      <c r="E1096" s="17">
        <v>1</v>
      </c>
      <c r="F1096" s="17">
        <v>13</v>
      </c>
      <c r="G1096" s="18" t="s">
        <v>568</v>
      </c>
      <c r="H1096" s="16" t="s">
        <v>20</v>
      </c>
      <c r="I1096" s="19">
        <v>12.98</v>
      </c>
    </row>
    <row r="1097" spans="3:9" ht="63.75" x14ac:dyDescent="0.25">
      <c r="C1097" s="15" t="s">
        <v>569</v>
      </c>
      <c r="D1097" s="16">
        <v>775</v>
      </c>
      <c r="E1097" s="17">
        <v>1</v>
      </c>
      <c r="F1097" s="17">
        <v>13</v>
      </c>
      <c r="G1097" s="18" t="s">
        <v>570</v>
      </c>
      <c r="H1097" s="16">
        <v>0</v>
      </c>
      <c r="I1097" s="19">
        <f>I1098</f>
        <v>7.28</v>
      </c>
    </row>
    <row r="1098" spans="3:9" ht="38.25" x14ac:dyDescent="0.25">
      <c r="C1098" s="15" t="s">
        <v>19</v>
      </c>
      <c r="D1098" s="16">
        <v>775</v>
      </c>
      <c r="E1098" s="17">
        <v>1</v>
      </c>
      <c r="F1098" s="17">
        <v>13</v>
      </c>
      <c r="G1098" s="18" t="s">
        <v>570</v>
      </c>
      <c r="H1098" s="16" t="s">
        <v>20</v>
      </c>
      <c r="I1098" s="19">
        <v>7.28</v>
      </c>
    </row>
    <row r="1099" spans="3:9" x14ac:dyDescent="0.25">
      <c r="C1099" s="15" t="s">
        <v>571</v>
      </c>
      <c r="D1099" s="16">
        <v>775</v>
      </c>
      <c r="E1099" s="17">
        <v>2</v>
      </c>
      <c r="F1099" s="17">
        <v>0</v>
      </c>
      <c r="G1099" s="18" t="s">
        <v>8</v>
      </c>
      <c r="H1099" s="16">
        <v>0</v>
      </c>
      <c r="I1099" s="19">
        <f t="shared" ref="I1099:I1103" si="66">I1100</f>
        <v>83.66</v>
      </c>
    </row>
    <row r="1100" spans="3:9" ht="25.5" x14ac:dyDescent="0.25">
      <c r="C1100" s="15" t="s">
        <v>572</v>
      </c>
      <c r="D1100" s="16">
        <v>775</v>
      </c>
      <c r="E1100" s="17">
        <v>2</v>
      </c>
      <c r="F1100" s="17">
        <v>3</v>
      </c>
      <c r="G1100" s="18" t="s">
        <v>8</v>
      </c>
      <c r="H1100" s="16">
        <v>0</v>
      </c>
      <c r="I1100" s="19">
        <f t="shared" si="66"/>
        <v>83.66</v>
      </c>
    </row>
    <row r="1101" spans="3:9" ht="25.5" x14ac:dyDescent="0.25">
      <c r="C1101" s="15" t="s">
        <v>11</v>
      </c>
      <c r="D1101" s="16">
        <v>775</v>
      </c>
      <c r="E1101" s="17">
        <v>2</v>
      </c>
      <c r="F1101" s="17">
        <v>3</v>
      </c>
      <c r="G1101" s="18" t="s">
        <v>12</v>
      </c>
      <c r="H1101" s="16">
        <v>0</v>
      </c>
      <c r="I1101" s="19">
        <f t="shared" si="66"/>
        <v>83.66</v>
      </c>
    </row>
    <row r="1102" spans="3:9" ht="38.25" x14ac:dyDescent="0.25">
      <c r="C1102" s="15" t="s">
        <v>80</v>
      </c>
      <c r="D1102" s="16">
        <v>775</v>
      </c>
      <c r="E1102" s="17">
        <v>2</v>
      </c>
      <c r="F1102" s="17">
        <v>3</v>
      </c>
      <c r="G1102" s="18" t="s">
        <v>81</v>
      </c>
      <c r="H1102" s="16">
        <v>0</v>
      </c>
      <c r="I1102" s="19">
        <f t="shared" si="66"/>
        <v>83.66</v>
      </c>
    </row>
    <row r="1103" spans="3:9" ht="51" x14ac:dyDescent="0.25">
      <c r="C1103" s="15" t="s">
        <v>573</v>
      </c>
      <c r="D1103" s="16">
        <v>775</v>
      </c>
      <c r="E1103" s="17">
        <v>2</v>
      </c>
      <c r="F1103" s="17">
        <v>3</v>
      </c>
      <c r="G1103" s="18" t="s">
        <v>574</v>
      </c>
      <c r="H1103" s="16">
        <v>0</v>
      </c>
      <c r="I1103" s="19">
        <f t="shared" si="66"/>
        <v>83.66</v>
      </c>
    </row>
    <row r="1104" spans="3:9" ht="76.5" x14ac:dyDescent="0.25">
      <c r="C1104" s="15" t="s">
        <v>17</v>
      </c>
      <c r="D1104" s="16">
        <v>775</v>
      </c>
      <c r="E1104" s="17">
        <v>2</v>
      </c>
      <c r="F1104" s="17">
        <v>3</v>
      </c>
      <c r="G1104" s="18" t="s">
        <v>574</v>
      </c>
      <c r="H1104" s="16" t="s">
        <v>18</v>
      </c>
      <c r="I1104" s="19">
        <v>83.66</v>
      </c>
    </row>
    <row r="1105" spans="3:9" ht="38.25" x14ac:dyDescent="0.25">
      <c r="C1105" s="15" t="s">
        <v>158</v>
      </c>
      <c r="D1105" s="9">
        <v>775</v>
      </c>
      <c r="E1105" s="10">
        <v>3</v>
      </c>
      <c r="F1105" s="10"/>
      <c r="G1105" s="11"/>
      <c r="H1105" s="9"/>
      <c r="I1105" s="8">
        <f t="shared" ref="I1105:I1110" si="67">I1106</f>
        <v>50</v>
      </c>
    </row>
    <row r="1106" spans="3:9" ht="38.25" x14ac:dyDescent="0.25">
      <c r="C1106" s="15" t="s">
        <v>194</v>
      </c>
      <c r="D1106" s="16">
        <v>775</v>
      </c>
      <c r="E1106" s="17">
        <v>3</v>
      </c>
      <c r="F1106" s="17">
        <v>14</v>
      </c>
      <c r="G1106" s="11"/>
      <c r="H1106" s="9"/>
      <c r="I1106" s="8">
        <f t="shared" si="67"/>
        <v>50</v>
      </c>
    </row>
    <row r="1107" spans="3:9" ht="102" x14ac:dyDescent="0.25">
      <c r="C1107" s="15" t="s">
        <v>72</v>
      </c>
      <c r="D1107" s="16">
        <v>775</v>
      </c>
      <c r="E1107" s="17">
        <v>3</v>
      </c>
      <c r="F1107" s="17">
        <v>14</v>
      </c>
      <c r="G1107" s="11" t="s">
        <v>73</v>
      </c>
      <c r="H1107" s="9"/>
      <c r="I1107" s="8">
        <f t="shared" si="67"/>
        <v>50</v>
      </c>
    </row>
    <row r="1108" spans="3:9" x14ac:dyDescent="0.25">
      <c r="C1108" s="15" t="s">
        <v>215</v>
      </c>
      <c r="D1108" s="16">
        <v>775</v>
      </c>
      <c r="E1108" s="17">
        <v>3</v>
      </c>
      <c r="F1108" s="17">
        <v>14</v>
      </c>
      <c r="G1108" s="11" t="s">
        <v>216</v>
      </c>
      <c r="H1108" s="9"/>
      <c r="I1108" s="8">
        <f t="shared" si="67"/>
        <v>50</v>
      </c>
    </row>
    <row r="1109" spans="3:9" ht="51" x14ac:dyDescent="0.25">
      <c r="C1109" s="15" t="s">
        <v>217</v>
      </c>
      <c r="D1109" s="16">
        <v>775</v>
      </c>
      <c r="E1109" s="17">
        <v>3</v>
      </c>
      <c r="F1109" s="17">
        <v>14</v>
      </c>
      <c r="G1109" s="11" t="s">
        <v>218</v>
      </c>
      <c r="H1109" s="9"/>
      <c r="I1109" s="8">
        <f t="shared" si="67"/>
        <v>50</v>
      </c>
    </row>
    <row r="1110" spans="3:9" ht="38.25" x14ac:dyDescent="0.25">
      <c r="C1110" s="15" t="s">
        <v>219</v>
      </c>
      <c r="D1110" s="16">
        <v>775</v>
      </c>
      <c r="E1110" s="17">
        <v>3</v>
      </c>
      <c r="F1110" s="17">
        <v>14</v>
      </c>
      <c r="G1110" s="11" t="s">
        <v>220</v>
      </c>
      <c r="H1110" s="9"/>
      <c r="I1110" s="8">
        <f t="shared" si="67"/>
        <v>50</v>
      </c>
    </row>
    <row r="1111" spans="3:9" ht="38.25" x14ac:dyDescent="0.25">
      <c r="C1111" s="2" t="s">
        <v>19</v>
      </c>
      <c r="D1111" s="9">
        <v>775</v>
      </c>
      <c r="E1111" s="10">
        <v>3</v>
      </c>
      <c r="F1111" s="10">
        <v>14</v>
      </c>
      <c r="G1111" s="11" t="s">
        <v>220</v>
      </c>
      <c r="H1111" s="9">
        <v>200</v>
      </c>
      <c r="I1111" s="8">
        <v>50</v>
      </c>
    </row>
    <row r="1112" spans="3:9" x14ac:dyDescent="0.25">
      <c r="C1112" s="15" t="s">
        <v>221</v>
      </c>
      <c r="D1112" s="16">
        <v>775</v>
      </c>
      <c r="E1112" s="17">
        <v>4</v>
      </c>
      <c r="F1112" s="17">
        <v>0</v>
      </c>
      <c r="G1112" s="18" t="s">
        <v>8</v>
      </c>
      <c r="H1112" s="16">
        <v>0</v>
      </c>
      <c r="I1112" s="19">
        <f>I1113</f>
        <v>75302.490000000005</v>
      </c>
    </row>
    <row r="1113" spans="3:9" x14ac:dyDescent="0.25">
      <c r="C1113" s="15" t="s">
        <v>575</v>
      </c>
      <c r="D1113" s="16">
        <v>775</v>
      </c>
      <c r="E1113" s="17">
        <v>4</v>
      </c>
      <c r="F1113" s="17">
        <v>9</v>
      </c>
      <c r="G1113" s="18" t="s">
        <v>8</v>
      </c>
      <c r="H1113" s="16">
        <v>0</v>
      </c>
      <c r="I1113" s="19">
        <f>I1114+I1126</f>
        <v>75302.490000000005</v>
      </c>
    </row>
    <row r="1114" spans="3:9" ht="76.5" x14ac:dyDescent="0.25">
      <c r="C1114" s="15" t="s">
        <v>34</v>
      </c>
      <c r="D1114" s="16">
        <v>775</v>
      </c>
      <c r="E1114" s="17">
        <v>4</v>
      </c>
      <c r="F1114" s="17">
        <v>9</v>
      </c>
      <c r="G1114" s="18" t="s">
        <v>35</v>
      </c>
      <c r="H1114" s="16">
        <v>0</v>
      </c>
      <c r="I1114" s="19">
        <f>I1115</f>
        <v>75271.290000000008</v>
      </c>
    </row>
    <row r="1115" spans="3:9" ht="63.75" x14ac:dyDescent="0.25">
      <c r="C1115" s="15" t="s">
        <v>576</v>
      </c>
      <c r="D1115" s="16">
        <v>775</v>
      </c>
      <c r="E1115" s="17">
        <v>4</v>
      </c>
      <c r="F1115" s="17">
        <v>9</v>
      </c>
      <c r="G1115" s="18" t="s">
        <v>577</v>
      </c>
      <c r="H1115" s="16">
        <v>0</v>
      </c>
      <c r="I1115" s="19">
        <f>I1116+I1123</f>
        <v>75271.290000000008</v>
      </c>
    </row>
    <row r="1116" spans="3:9" ht="38.25" x14ac:dyDescent="0.25">
      <c r="C1116" s="15" t="s">
        <v>578</v>
      </c>
      <c r="D1116" s="16">
        <v>775</v>
      </c>
      <c r="E1116" s="17">
        <v>4</v>
      </c>
      <c r="F1116" s="17">
        <v>9</v>
      </c>
      <c r="G1116" s="18" t="s">
        <v>579</v>
      </c>
      <c r="H1116" s="16">
        <v>0</v>
      </c>
      <c r="I1116" s="19">
        <f>I1117+I1119+I1121</f>
        <v>921.94</v>
      </c>
    </row>
    <row r="1117" spans="3:9" ht="38.25" x14ac:dyDescent="0.25">
      <c r="C1117" s="15" t="s">
        <v>580</v>
      </c>
      <c r="D1117" s="16">
        <v>775</v>
      </c>
      <c r="E1117" s="17">
        <v>4</v>
      </c>
      <c r="F1117" s="17">
        <v>9</v>
      </c>
      <c r="G1117" s="18" t="s">
        <v>581</v>
      </c>
      <c r="H1117" s="16">
        <v>0</v>
      </c>
      <c r="I1117" s="19">
        <f>I1118</f>
        <v>819.24</v>
      </c>
    </row>
    <row r="1118" spans="3:9" ht="38.25" x14ac:dyDescent="0.25">
      <c r="C1118" s="15" t="s">
        <v>19</v>
      </c>
      <c r="D1118" s="16">
        <v>775</v>
      </c>
      <c r="E1118" s="17">
        <v>4</v>
      </c>
      <c r="F1118" s="17">
        <v>9</v>
      </c>
      <c r="G1118" s="18" t="s">
        <v>581</v>
      </c>
      <c r="H1118" s="16" t="s">
        <v>20</v>
      </c>
      <c r="I1118" s="19">
        <v>819.24</v>
      </c>
    </row>
    <row r="1119" spans="3:9" ht="38.25" x14ac:dyDescent="0.25">
      <c r="C1119" s="15" t="s">
        <v>582</v>
      </c>
      <c r="D1119" s="16">
        <v>775</v>
      </c>
      <c r="E1119" s="17">
        <v>4</v>
      </c>
      <c r="F1119" s="17">
        <v>9</v>
      </c>
      <c r="G1119" s="18" t="s">
        <v>583</v>
      </c>
      <c r="H1119" s="16">
        <v>0</v>
      </c>
      <c r="I1119" s="19">
        <f>I1120</f>
        <v>93.6</v>
      </c>
    </row>
    <row r="1120" spans="3:9" ht="38.25" x14ac:dyDescent="0.25">
      <c r="C1120" s="15" t="s">
        <v>19</v>
      </c>
      <c r="D1120" s="16">
        <v>775</v>
      </c>
      <c r="E1120" s="17">
        <v>4</v>
      </c>
      <c r="F1120" s="17">
        <v>9</v>
      </c>
      <c r="G1120" s="18" t="s">
        <v>583</v>
      </c>
      <c r="H1120" s="16" t="s">
        <v>20</v>
      </c>
      <c r="I1120" s="19">
        <v>93.6</v>
      </c>
    </row>
    <row r="1121" spans="3:9" ht="38.25" x14ac:dyDescent="0.25">
      <c r="C1121" s="15" t="s">
        <v>584</v>
      </c>
      <c r="D1121" s="16">
        <v>775</v>
      </c>
      <c r="E1121" s="17">
        <v>4</v>
      </c>
      <c r="F1121" s="17">
        <v>9</v>
      </c>
      <c r="G1121" s="18" t="s">
        <v>585</v>
      </c>
      <c r="H1121" s="16">
        <v>0</v>
      </c>
      <c r="I1121" s="19">
        <f>I1122</f>
        <v>9.1</v>
      </c>
    </row>
    <row r="1122" spans="3:9" ht="38.25" x14ac:dyDescent="0.25">
      <c r="C1122" s="15" t="s">
        <v>19</v>
      </c>
      <c r="D1122" s="16">
        <v>775</v>
      </c>
      <c r="E1122" s="17">
        <v>4</v>
      </c>
      <c r="F1122" s="17">
        <v>9</v>
      </c>
      <c r="G1122" s="18" t="s">
        <v>585</v>
      </c>
      <c r="H1122" s="16" t="s">
        <v>20</v>
      </c>
      <c r="I1122" s="19">
        <v>9.1</v>
      </c>
    </row>
    <row r="1123" spans="3:9" ht="25.5" x14ac:dyDescent="0.25">
      <c r="C1123" s="15" t="s">
        <v>586</v>
      </c>
      <c r="D1123" s="16">
        <v>775</v>
      </c>
      <c r="E1123" s="17">
        <v>4</v>
      </c>
      <c r="F1123" s="17">
        <v>9</v>
      </c>
      <c r="G1123" s="18" t="s">
        <v>587</v>
      </c>
      <c r="H1123" s="16"/>
      <c r="I1123" s="19">
        <f>I1124</f>
        <v>74349.350000000006</v>
      </c>
    </row>
    <row r="1124" spans="3:9" ht="114.75" x14ac:dyDescent="0.25">
      <c r="C1124" s="20" t="s">
        <v>588</v>
      </c>
      <c r="D1124" s="16">
        <v>775</v>
      </c>
      <c r="E1124" s="17">
        <v>4</v>
      </c>
      <c r="F1124" s="17">
        <v>9</v>
      </c>
      <c r="G1124" s="18" t="s">
        <v>589</v>
      </c>
      <c r="H1124" s="16"/>
      <c r="I1124" s="19">
        <f>I1125</f>
        <v>74349.350000000006</v>
      </c>
    </row>
    <row r="1125" spans="3:9" ht="38.25" x14ac:dyDescent="0.25">
      <c r="C1125" s="15" t="s">
        <v>19</v>
      </c>
      <c r="D1125" s="16">
        <v>775</v>
      </c>
      <c r="E1125" s="17">
        <v>4</v>
      </c>
      <c r="F1125" s="17">
        <v>9</v>
      </c>
      <c r="G1125" s="18" t="s">
        <v>589</v>
      </c>
      <c r="H1125" s="16">
        <v>200</v>
      </c>
      <c r="I1125" s="19">
        <v>74349.350000000006</v>
      </c>
    </row>
    <row r="1126" spans="3:9" ht="25.5" x14ac:dyDescent="0.25">
      <c r="C1126" s="15" t="s">
        <v>11</v>
      </c>
      <c r="D1126" s="16">
        <v>775</v>
      </c>
      <c r="E1126" s="17">
        <v>4</v>
      </c>
      <c r="F1126" s="17">
        <v>9</v>
      </c>
      <c r="G1126" s="18" t="s">
        <v>12</v>
      </c>
      <c r="H1126" s="16">
        <v>0</v>
      </c>
      <c r="I1126" s="19">
        <f t="shared" ref="I1126:I1128" si="68">I1127</f>
        <v>31.2</v>
      </c>
    </row>
    <row r="1127" spans="3:9" ht="38.25" x14ac:dyDescent="0.25">
      <c r="C1127" s="15" t="s">
        <v>80</v>
      </c>
      <c r="D1127" s="16">
        <v>775</v>
      </c>
      <c r="E1127" s="17">
        <v>4</v>
      </c>
      <c r="F1127" s="17">
        <v>9</v>
      </c>
      <c r="G1127" s="18" t="s">
        <v>81</v>
      </c>
      <c r="H1127" s="16">
        <v>0</v>
      </c>
      <c r="I1127" s="19">
        <f t="shared" si="68"/>
        <v>31.2</v>
      </c>
    </row>
    <row r="1128" spans="3:9" ht="25.5" x14ac:dyDescent="0.25">
      <c r="C1128" s="15" t="s">
        <v>590</v>
      </c>
      <c r="D1128" s="16">
        <v>775</v>
      </c>
      <c r="E1128" s="17">
        <v>4</v>
      </c>
      <c r="F1128" s="17">
        <v>9</v>
      </c>
      <c r="G1128" s="18" t="s">
        <v>591</v>
      </c>
      <c r="H1128" s="16">
        <v>0</v>
      </c>
      <c r="I1128" s="19">
        <f t="shared" si="68"/>
        <v>31.2</v>
      </c>
    </row>
    <row r="1129" spans="3:9" ht="38.25" x14ac:dyDescent="0.25">
      <c r="C1129" s="15" t="s">
        <v>19</v>
      </c>
      <c r="D1129" s="16">
        <v>775</v>
      </c>
      <c r="E1129" s="17">
        <v>4</v>
      </c>
      <c r="F1129" s="17">
        <v>9</v>
      </c>
      <c r="G1129" s="18" t="s">
        <v>591</v>
      </c>
      <c r="H1129" s="16" t="s">
        <v>20</v>
      </c>
      <c r="I1129" s="19">
        <v>31.2</v>
      </c>
    </row>
    <row r="1130" spans="3:9" ht="25.5" x14ac:dyDescent="0.25">
      <c r="C1130" s="15" t="s">
        <v>245</v>
      </c>
      <c r="D1130" s="16">
        <v>775</v>
      </c>
      <c r="E1130" s="17">
        <v>5</v>
      </c>
      <c r="F1130" s="17">
        <v>0</v>
      </c>
      <c r="G1130" s="18" t="s">
        <v>8</v>
      </c>
      <c r="H1130" s="16">
        <v>0</v>
      </c>
      <c r="I1130" s="19">
        <f t="shared" ref="I1130:I1133" si="69">I1131</f>
        <v>1170.5999999999999</v>
      </c>
    </row>
    <row r="1131" spans="3:9" x14ac:dyDescent="0.25">
      <c r="C1131" s="15" t="s">
        <v>592</v>
      </c>
      <c r="D1131" s="16">
        <v>775</v>
      </c>
      <c r="E1131" s="17">
        <v>5</v>
      </c>
      <c r="F1131" s="17">
        <v>3</v>
      </c>
      <c r="G1131" s="18" t="s">
        <v>8</v>
      </c>
      <c r="H1131" s="16">
        <v>0</v>
      </c>
      <c r="I1131" s="19">
        <f t="shared" si="69"/>
        <v>1170.5999999999999</v>
      </c>
    </row>
    <row r="1132" spans="3:9" ht="76.5" x14ac:dyDescent="0.25">
      <c r="C1132" s="15" t="s">
        <v>34</v>
      </c>
      <c r="D1132" s="16">
        <v>775</v>
      </c>
      <c r="E1132" s="17">
        <v>5</v>
      </c>
      <c r="F1132" s="17">
        <v>3</v>
      </c>
      <c r="G1132" s="18" t="s">
        <v>35</v>
      </c>
      <c r="H1132" s="16">
        <v>0</v>
      </c>
      <c r="I1132" s="19">
        <f t="shared" si="69"/>
        <v>1170.5999999999999</v>
      </c>
    </row>
    <row r="1133" spans="3:9" ht="51" x14ac:dyDescent="0.25">
      <c r="C1133" s="15" t="s">
        <v>108</v>
      </c>
      <c r="D1133" s="16">
        <v>775</v>
      </c>
      <c r="E1133" s="17">
        <v>5</v>
      </c>
      <c r="F1133" s="17">
        <v>3</v>
      </c>
      <c r="G1133" s="18" t="s">
        <v>109</v>
      </c>
      <c r="H1133" s="16">
        <v>0</v>
      </c>
      <c r="I1133" s="19">
        <f t="shared" si="69"/>
        <v>1170.5999999999999</v>
      </c>
    </row>
    <row r="1134" spans="3:9" ht="51" x14ac:dyDescent="0.25">
      <c r="C1134" s="15" t="s">
        <v>110</v>
      </c>
      <c r="D1134" s="16">
        <v>775</v>
      </c>
      <c r="E1134" s="17">
        <v>5</v>
      </c>
      <c r="F1134" s="17">
        <v>3</v>
      </c>
      <c r="G1134" s="18" t="s">
        <v>111</v>
      </c>
      <c r="H1134" s="16">
        <v>0</v>
      </c>
      <c r="I1134" s="19">
        <f>I1135+I1137+I1139+I1141+I1143</f>
        <v>1170.5999999999999</v>
      </c>
    </row>
    <row r="1135" spans="3:9" ht="25.5" x14ac:dyDescent="0.25">
      <c r="C1135" s="15" t="s">
        <v>593</v>
      </c>
      <c r="D1135" s="16">
        <v>775</v>
      </c>
      <c r="E1135" s="17">
        <v>5</v>
      </c>
      <c r="F1135" s="17">
        <v>3</v>
      </c>
      <c r="G1135" s="18" t="s">
        <v>594</v>
      </c>
      <c r="H1135" s="16">
        <v>0</v>
      </c>
      <c r="I1135" s="19">
        <f>I1136</f>
        <v>873.12</v>
      </c>
    </row>
    <row r="1136" spans="3:9" ht="38.25" x14ac:dyDescent="0.25">
      <c r="C1136" s="15" t="s">
        <v>19</v>
      </c>
      <c r="D1136" s="16">
        <v>775</v>
      </c>
      <c r="E1136" s="17">
        <v>5</v>
      </c>
      <c r="F1136" s="17">
        <v>3</v>
      </c>
      <c r="G1136" s="18" t="s">
        <v>594</v>
      </c>
      <c r="H1136" s="16" t="s">
        <v>20</v>
      </c>
      <c r="I1136" s="19">
        <v>873.12</v>
      </c>
    </row>
    <row r="1137" spans="3:9" ht="25.5" x14ac:dyDescent="0.25">
      <c r="C1137" s="15" t="s">
        <v>595</v>
      </c>
      <c r="D1137" s="16">
        <v>775</v>
      </c>
      <c r="E1137" s="17">
        <v>5</v>
      </c>
      <c r="F1137" s="17">
        <v>3</v>
      </c>
      <c r="G1137" s="18" t="s">
        <v>596</v>
      </c>
      <c r="H1137" s="16">
        <v>0</v>
      </c>
      <c r="I1137" s="19">
        <f>I1138</f>
        <v>10.4</v>
      </c>
    </row>
    <row r="1138" spans="3:9" ht="38.25" x14ac:dyDescent="0.25">
      <c r="C1138" s="15" t="s">
        <v>19</v>
      </c>
      <c r="D1138" s="16">
        <v>775</v>
      </c>
      <c r="E1138" s="17">
        <v>5</v>
      </c>
      <c r="F1138" s="17">
        <v>3</v>
      </c>
      <c r="G1138" s="18" t="s">
        <v>596</v>
      </c>
      <c r="H1138" s="16" t="s">
        <v>20</v>
      </c>
      <c r="I1138" s="19">
        <v>10.4</v>
      </c>
    </row>
    <row r="1139" spans="3:9" ht="25.5" x14ac:dyDescent="0.25">
      <c r="C1139" s="15" t="s">
        <v>597</v>
      </c>
      <c r="D1139" s="16">
        <v>775</v>
      </c>
      <c r="E1139" s="17">
        <v>5</v>
      </c>
      <c r="F1139" s="17">
        <v>3</v>
      </c>
      <c r="G1139" s="18" t="s">
        <v>598</v>
      </c>
      <c r="H1139" s="16">
        <v>0</v>
      </c>
      <c r="I1139" s="19">
        <f>I1140</f>
        <v>26</v>
      </c>
    </row>
    <row r="1140" spans="3:9" ht="38.25" x14ac:dyDescent="0.25">
      <c r="C1140" s="15" t="s">
        <v>19</v>
      </c>
      <c r="D1140" s="16">
        <v>775</v>
      </c>
      <c r="E1140" s="17">
        <v>5</v>
      </c>
      <c r="F1140" s="17">
        <v>3</v>
      </c>
      <c r="G1140" s="18" t="s">
        <v>598</v>
      </c>
      <c r="H1140" s="16" t="s">
        <v>20</v>
      </c>
      <c r="I1140" s="19">
        <v>26</v>
      </c>
    </row>
    <row r="1141" spans="3:9" ht="89.25" x14ac:dyDescent="0.25">
      <c r="C1141" s="15" t="s">
        <v>599</v>
      </c>
      <c r="D1141" s="16">
        <v>775</v>
      </c>
      <c r="E1141" s="17">
        <v>5</v>
      </c>
      <c r="F1141" s="17">
        <v>3</v>
      </c>
      <c r="G1141" s="18" t="s">
        <v>600</v>
      </c>
      <c r="H1141" s="16">
        <v>0</v>
      </c>
      <c r="I1141" s="19">
        <f>I1142</f>
        <v>53.08</v>
      </c>
    </row>
    <row r="1142" spans="3:9" ht="38.25" x14ac:dyDescent="0.25">
      <c r="C1142" s="15" t="s">
        <v>19</v>
      </c>
      <c r="D1142" s="16">
        <v>775</v>
      </c>
      <c r="E1142" s="17">
        <v>5</v>
      </c>
      <c r="F1142" s="17">
        <v>3</v>
      </c>
      <c r="G1142" s="18" t="s">
        <v>600</v>
      </c>
      <c r="H1142" s="16" t="s">
        <v>20</v>
      </c>
      <c r="I1142" s="19">
        <v>53.08</v>
      </c>
    </row>
    <row r="1143" spans="3:9" ht="38.25" x14ac:dyDescent="0.25">
      <c r="C1143" s="15" t="s">
        <v>601</v>
      </c>
      <c r="D1143" s="16">
        <v>775</v>
      </c>
      <c r="E1143" s="17">
        <v>5</v>
      </c>
      <c r="F1143" s="17">
        <v>3</v>
      </c>
      <c r="G1143" s="18" t="s">
        <v>602</v>
      </c>
      <c r="H1143" s="16">
        <v>0</v>
      </c>
      <c r="I1143" s="19">
        <f>I1144</f>
        <v>208</v>
      </c>
    </row>
    <row r="1144" spans="3:9" ht="38.25" x14ac:dyDescent="0.25">
      <c r="C1144" s="15" t="s">
        <v>19</v>
      </c>
      <c r="D1144" s="16">
        <v>775</v>
      </c>
      <c r="E1144" s="17">
        <v>5</v>
      </c>
      <c r="F1144" s="17">
        <v>3</v>
      </c>
      <c r="G1144" s="18" t="s">
        <v>602</v>
      </c>
      <c r="H1144" s="16" t="s">
        <v>20</v>
      </c>
      <c r="I1144" s="19">
        <v>208</v>
      </c>
    </row>
    <row r="1145" spans="3:9" ht="63.75" x14ac:dyDescent="0.25">
      <c r="C1145" s="15" t="s">
        <v>633</v>
      </c>
      <c r="D1145" s="16">
        <v>776</v>
      </c>
      <c r="E1145" s="17">
        <v>0</v>
      </c>
      <c r="F1145" s="17">
        <v>0</v>
      </c>
      <c r="G1145" s="18" t="s">
        <v>8</v>
      </c>
      <c r="H1145" s="16">
        <v>0</v>
      </c>
      <c r="I1145" s="19">
        <f>I1146+I1172+I1178+I1191</f>
        <v>18890.080000000002</v>
      </c>
    </row>
    <row r="1146" spans="3:9" x14ac:dyDescent="0.25">
      <c r="C1146" s="15" t="s">
        <v>9</v>
      </c>
      <c r="D1146" s="16">
        <v>776</v>
      </c>
      <c r="E1146" s="17">
        <v>1</v>
      </c>
      <c r="F1146" s="17">
        <v>0</v>
      </c>
      <c r="G1146" s="18" t="s">
        <v>8</v>
      </c>
      <c r="H1146" s="16">
        <v>0</v>
      </c>
      <c r="I1146" s="19">
        <f>I1147+I1160</f>
        <v>6143.3099999999995</v>
      </c>
    </row>
    <row r="1147" spans="3:9" ht="63.75" x14ac:dyDescent="0.25">
      <c r="C1147" s="15" t="s">
        <v>42</v>
      </c>
      <c r="D1147" s="16">
        <v>776</v>
      </c>
      <c r="E1147" s="17">
        <v>1</v>
      </c>
      <c r="F1147" s="17">
        <v>4</v>
      </c>
      <c r="G1147" s="18" t="s">
        <v>8</v>
      </c>
      <c r="H1147" s="16">
        <v>0</v>
      </c>
      <c r="I1147" s="19">
        <f>I1148</f>
        <v>6009.07</v>
      </c>
    </row>
    <row r="1148" spans="3:9" ht="25.5" x14ac:dyDescent="0.25">
      <c r="C1148" s="15" t="s">
        <v>11</v>
      </c>
      <c r="D1148" s="16">
        <v>776</v>
      </c>
      <c r="E1148" s="17">
        <v>1</v>
      </c>
      <c r="F1148" s="17">
        <v>4</v>
      </c>
      <c r="G1148" s="18" t="s">
        <v>12</v>
      </c>
      <c r="H1148" s="16">
        <v>0</v>
      </c>
      <c r="I1148" s="19">
        <f>I1149</f>
        <v>6009.07</v>
      </c>
    </row>
    <row r="1149" spans="3:9" ht="38.25" x14ac:dyDescent="0.25">
      <c r="C1149" s="15" t="s">
        <v>80</v>
      </c>
      <c r="D1149" s="16">
        <v>776</v>
      </c>
      <c r="E1149" s="17">
        <v>1</v>
      </c>
      <c r="F1149" s="17">
        <v>4</v>
      </c>
      <c r="G1149" s="18" t="s">
        <v>81</v>
      </c>
      <c r="H1149" s="16">
        <v>0</v>
      </c>
      <c r="I1149" s="19">
        <f>I1150+I1154+I1156+I1158</f>
        <v>6009.07</v>
      </c>
    </row>
    <row r="1150" spans="3:9" ht="25.5" x14ac:dyDescent="0.25">
      <c r="C1150" s="15" t="s">
        <v>15</v>
      </c>
      <c r="D1150" s="16">
        <v>776</v>
      </c>
      <c r="E1150" s="17">
        <v>1</v>
      </c>
      <c r="F1150" s="17">
        <v>4</v>
      </c>
      <c r="G1150" s="18" t="s">
        <v>562</v>
      </c>
      <c r="H1150" s="16">
        <v>0</v>
      </c>
      <c r="I1150" s="19">
        <f>I1151+I1152+I1153</f>
        <v>1642.96</v>
      </c>
    </row>
    <row r="1151" spans="3:9" ht="76.5" x14ac:dyDescent="0.25">
      <c r="C1151" s="15" t="s">
        <v>17</v>
      </c>
      <c r="D1151" s="16">
        <v>776</v>
      </c>
      <c r="E1151" s="17">
        <v>1</v>
      </c>
      <c r="F1151" s="17">
        <v>4</v>
      </c>
      <c r="G1151" s="18" t="s">
        <v>562</v>
      </c>
      <c r="H1151" s="16" t="s">
        <v>18</v>
      </c>
      <c r="I1151" s="19">
        <v>177.07</v>
      </c>
    </row>
    <row r="1152" spans="3:9" ht="38.25" x14ac:dyDescent="0.25">
      <c r="C1152" s="15" t="s">
        <v>19</v>
      </c>
      <c r="D1152" s="16">
        <v>776</v>
      </c>
      <c r="E1152" s="17">
        <v>1</v>
      </c>
      <c r="F1152" s="17">
        <v>4</v>
      </c>
      <c r="G1152" s="18" t="s">
        <v>562</v>
      </c>
      <c r="H1152" s="16" t="s">
        <v>20</v>
      </c>
      <c r="I1152" s="19">
        <v>1135.8900000000001</v>
      </c>
    </row>
    <row r="1153" spans="3:9" x14ac:dyDescent="0.25">
      <c r="C1153" s="15" t="s">
        <v>21</v>
      </c>
      <c r="D1153" s="16">
        <v>776</v>
      </c>
      <c r="E1153" s="17">
        <v>1</v>
      </c>
      <c r="F1153" s="17">
        <v>4</v>
      </c>
      <c r="G1153" s="18" t="s">
        <v>562</v>
      </c>
      <c r="H1153" s="16" t="s">
        <v>22</v>
      </c>
      <c r="I1153" s="19">
        <v>330</v>
      </c>
    </row>
    <row r="1154" spans="3:9" ht="38.25" x14ac:dyDescent="0.25">
      <c r="C1154" s="15" t="s">
        <v>23</v>
      </c>
      <c r="D1154" s="16">
        <v>776</v>
      </c>
      <c r="E1154" s="17">
        <v>1</v>
      </c>
      <c r="F1154" s="17">
        <v>4</v>
      </c>
      <c r="G1154" s="18" t="s">
        <v>563</v>
      </c>
      <c r="H1154" s="16">
        <v>0</v>
      </c>
      <c r="I1154" s="19">
        <f>I1155</f>
        <v>4157.68</v>
      </c>
    </row>
    <row r="1155" spans="3:9" ht="76.5" x14ac:dyDescent="0.25">
      <c r="C1155" s="15" t="s">
        <v>17</v>
      </c>
      <c r="D1155" s="16">
        <v>776</v>
      </c>
      <c r="E1155" s="17">
        <v>1</v>
      </c>
      <c r="F1155" s="17">
        <v>4</v>
      </c>
      <c r="G1155" s="18" t="s">
        <v>563</v>
      </c>
      <c r="H1155" s="16" t="s">
        <v>18</v>
      </c>
      <c r="I1155" s="19">
        <v>4157.68</v>
      </c>
    </row>
    <row r="1156" spans="3:9" ht="76.5" x14ac:dyDescent="0.25">
      <c r="C1156" s="15" t="s">
        <v>25</v>
      </c>
      <c r="D1156" s="16">
        <v>776</v>
      </c>
      <c r="E1156" s="17">
        <v>1</v>
      </c>
      <c r="F1156" s="17">
        <v>4</v>
      </c>
      <c r="G1156" s="18" t="s">
        <v>564</v>
      </c>
      <c r="H1156" s="16">
        <v>0</v>
      </c>
      <c r="I1156" s="19">
        <f>I1157</f>
        <v>96.11</v>
      </c>
    </row>
    <row r="1157" spans="3:9" ht="38.25" x14ac:dyDescent="0.25">
      <c r="C1157" s="15" t="s">
        <v>19</v>
      </c>
      <c r="D1157" s="16">
        <v>776</v>
      </c>
      <c r="E1157" s="17">
        <v>1</v>
      </c>
      <c r="F1157" s="17">
        <v>4</v>
      </c>
      <c r="G1157" s="18" t="s">
        <v>564</v>
      </c>
      <c r="H1157" s="16" t="s">
        <v>20</v>
      </c>
      <c r="I1157" s="19">
        <v>96.11</v>
      </c>
    </row>
    <row r="1158" spans="3:9" ht="25.5" x14ac:dyDescent="0.25">
      <c r="C1158" s="15" t="s">
        <v>27</v>
      </c>
      <c r="D1158" s="16">
        <v>776</v>
      </c>
      <c r="E1158" s="17">
        <v>1</v>
      </c>
      <c r="F1158" s="17">
        <v>4</v>
      </c>
      <c r="G1158" s="18" t="s">
        <v>565</v>
      </c>
      <c r="H1158" s="16">
        <v>0</v>
      </c>
      <c r="I1158" s="19">
        <f>I1159</f>
        <v>112.32</v>
      </c>
    </row>
    <row r="1159" spans="3:9" ht="38.25" x14ac:dyDescent="0.25">
      <c r="C1159" s="15" t="s">
        <v>19</v>
      </c>
      <c r="D1159" s="16">
        <v>776</v>
      </c>
      <c r="E1159" s="17">
        <v>1</v>
      </c>
      <c r="F1159" s="17">
        <v>4</v>
      </c>
      <c r="G1159" s="18" t="s">
        <v>565</v>
      </c>
      <c r="H1159" s="16" t="s">
        <v>20</v>
      </c>
      <c r="I1159" s="19">
        <v>112.32</v>
      </c>
    </row>
    <row r="1160" spans="3:9" x14ac:dyDescent="0.25">
      <c r="C1160" s="15" t="s">
        <v>29</v>
      </c>
      <c r="D1160" s="16">
        <v>776</v>
      </c>
      <c r="E1160" s="17">
        <v>1</v>
      </c>
      <c r="F1160" s="17">
        <v>13</v>
      </c>
      <c r="G1160" s="18" t="s">
        <v>8</v>
      </c>
      <c r="H1160" s="16">
        <v>0</v>
      </c>
      <c r="I1160" s="19">
        <f>I1166+I1161</f>
        <v>134.24</v>
      </c>
    </row>
    <row r="1161" spans="3:9" ht="102" x14ac:dyDescent="0.25">
      <c r="C1161" s="15" t="s">
        <v>72</v>
      </c>
      <c r="D1161" s="16">
        <v>776</v>
      </c>
      <c r="E1161" s="17">
        <v>1</v>
      </c>
      <c r="F1161" s="17">
        <v>13</v>
      </c>
      <c r="G1161" s="18" t="s">
        <v>73</v>
      </c>
      <c r="H1161" s="16">
        <v>0</v>
      </c>
      <c r="I1161" s="19">
        <f t="shared" ref="I1161:I1163" si="70">I1162</f>
        <v>6.24</v>
      </c>
    </row>
    <row r="1162" spans="3:9" ht="25.5" x14ac:dyDescent="0.25">
      <c r="C1162" s="15" t="s">
        <v>74</v>
      </c>
      <c r="D1162" s="16">
        <v>776</v>
      </c>
      <c r="E1162" s="17">
        <v>1</v>
      </c>
      <c r="F1162" s="17">
        <v>13</v>
      </c>
      <c r="G1162" s="18" t="s">
        <v>75</v>
      </c>
      <c r="H1162" s="16">
        <v>0</v>
      </c>
      <c r="I1162" s="19">
        <f t="shared" si="70"/>
        <v>6.24</v>
      </c>
    </row>
    <row r="1163" spans="3:9" ht="63.75" x14ac:dyDescent="0.25">
      <c r="C1163" s="15" t="s">
        <v>160</v>
      </c>
      <c r="D1163" s="16">
        <v>776</v>
      </c>
      <c r="E1163" s="17">
        <v>1</v>
      </c>
      <c r="F1163" s="17">
        <v>13</v>
      </c>
      <c r="G1163" s="18" t="s">
        <v>161</v>
      </c>
      <c r="H1163" s="16">
        <v>0</v>
      </c>
      <c r="I1163" s="19">
        <f t="shared" si="70"/>
        <v>6.24</v>
      </c>
    </row>
    <row r="1164" spans="3:9" ht="89.25" x14ac:dyDescent="0.25">
      <c r="C1164" s="15" t="s">
        <v>566</v>
      </c>
      <c r="D1164" s="16">
        <v>776</v>
      </c>
      <c r="E1164" s="17">
        <v>1</v>
      </c>
      <c r="F1164" s="17">
        <v>13</v>
      </c>
      <c r="G1164" s="18" t="s">
        <v>567</v>
      </c>
      <c r="H1164" s="16">
        <v>0</v>
      </c>
      <c r="I1164" s="19">
        <f>I1165</f>
        <v>6.24</v>
      </c>
    </row>
    <row r="1165" spans="3:9" ht="38.25" x14ac:dyDescent="0.25">
      <c r="C1165" s="15" t="s">
        <v>19</v>
      </c>
      <c r="D1165" s="16">
        <v>776</v>
      </c>
      <c r="E1165" s="17">
        <v>1</v>
      </c>
      <c r="F1165" s="17">
        <v>13</v>
      </c>
      <c r="G1165" s="18" t="s">
        <v>567</v>
      </c>
      <c r="H1165" s="16" t="s">
        <v>20</v>
      </c>
      <c r="I1165" s="19">
        <v>6.24</v>
      </c>
    </row>
    <row r="1166" spans="3:9" ht="25.5" x14ac:dyDescent="0.25">
      <c r="C1166" s="15" t="s">
        <v>11</v>
      </c>
      <c r="D1166" s="16">
        <v>776</v>
      </c>
      <c r="E1166" s="17">
        <v>1</v>
      </c>
      <c r="F1166" s="17">
        <v>13</v>
      </c>
      <c r="G1166" s="18" t="s">
        <v>12</v>
      </c>
      <c r="H1166" s="16">
        <v>0</v>
      </c>
      <c r="I1166" s="19">
        <f>I1167</f>
        <v>128</v>
      </c>
    </row>
    <row r="1167" spans="3:9" ht="38.25" x14ac:dyDescent="0.25">
      <c r="C1167" s="15" t="s">
        <v>80</v>
      </c>
      <c r="D1167" s="16">
        <v>776</v>
      </c>
      <c r="E1167" s="17">
        <v>1</v>
      </c>
      <c r="F1167" s="17">
        <v>13</v>
      </c>
      <c r="G1167" s="18" t="s">
        <v>81</v>
      </c>
      <c r="H1167" s="16">
        <v>0</v>
      </c>
      <c r="I1167" s="19">
        <f>I1168+I1170</f>
        <v>128</v>
      </c>
    </row>
    <row r="1168" spans="3:9" ht="38.25" x14ac:dyDescent="0.25">
      <c r="C1168" s="15" t="s">
        <v>30</v>
      </c>
      <c r="D1168" s="16">
        <v>776</v>
      </c>
      <c r="E1168" s="17">
        <v>1</v>
      </c>
      <c r="F1168" s="17">
        <v>13</v>
      </c>
      <c r="G1168" s="18" t="s">
        <v>568</v>
      </c>
      <c r="H1168" s="16">
        <v>0</v>
      </c>
      <c r="I1168" s="19">
        <f>I1169</f>
        <v>117.6</v>
      </c>
    </row>
    <row r="1169" spans="3:9" ht="38.25" x14ac:dyDescent="0.25">
      <c r="C1169" s="15" t="s">
        <v>19</v>
      </c>
      <c r="D1169" s="16">
        <v>776</v>
      </c>
      <c r="E1169" s="17">
        <v>1</v>
      </c>
      <c r="F1169" s="17">
        <v>13</v>
      </c>
      <c r="G1169" s="18" t="s">
        <v>568</v>
      </c>
      <c r="H1169" s="16" t="s">
        <v>20</v>
      </c>
      <c r="I1169" s="19">
        <v>117.6</v>
      </c>
    </row>
    <row r="1170" spans="3:9" ht="63.75" x14ac:dyDescent="0.25">
      <c r="C1170" s="15" t="s">
        <v>569</v>
      </c>
      <c r="D1170" s="16">
        <v>776</v>
      </c>
      <c r="E1170" s="17">
        <v>1</v>
      </c>
      <c r="F1170" s="17">
        <v>13</v>
      </c>
      <c r="G1170" s="18" t="s">
        <v>570</v>
      </c>
      <c r="H1170" s="16">
        <v>0</v>
      </c>
      <c r="I1170" s="19">
        <f>I1171</f>
        <v>10.4</v>
      </c>
    </row>
    <row r="1171" spans="3:9" ht="38.25" x14ac:dyDescent="0.25">
      <c r="C1171" s="15" t="s">
        <v>19</v>
      </c>
      <c r="D1171" s="16">
        <v>776</v>
      </c>
      <c r="E1171" s="17">
        <v>1</v>
      </c>
      <c r="F1171" s="17">
        <v>13</v>
      </c>
      <c r="G1171" s="18" t="s">
        <v>570</v>
      </c>
      <c r="H1171" s="16" t="s">
        <v>20</v>
      </c>
      <c r="I1171" s="19">
        <v>10.4</v>
      </c>
    </row>
    <row r="1172" spans="3:9" x14ac:dyDescent="0.25">
      <c r="C1172" s="15" t="s">
        <v>571</v>
      </c>
      <c r="D1172" s="16">
        <v>776</v>
      </c>
      <c r="E1172" s="17">
        <v>2</v>
      </c>
      <c r="F1172" s="17">
        <v>0</v>
      </c>
      <c r="G1172" s="18" t="s">
        <v>8</v>
      </c>
      <c r="H1172" s="16">
        <v>0</v>
      </c>
      <c r="I1172" s="19">
        <f t="shared" ref="I1172:I1176" si="71">I1173</f>
        <v>334.66</v>
      </c>
    </row>
    <row r="1173" spans="3:9" ht="25.5" x14ac:dyDescent="0.25">
      <c r="C1173" s="15" t="s">
        <v>572</v>
      </c>
      <c r="D1173" s="16">
        <v>776</v>
      </c>
      <c r="E1173" s="17">
        <v>2</v>
      </c>
      <c r="F1173" s="17">
        <v>3</v>
      </c>
      <c r="G1173" s="18" t="s">
        <v>8</v>
      </c>
      <c r="H1173" s="16">
        <v>0</v>
      </c>
      <c r="I1173" s="19">
        <f t="shared" si="71"/>
        <v>334.66</v>
      </c>
    </row>
    <row r="1174" spans="3:9" ht="25.5" x14ac:dyDescent="0.25">
      <c r="C1174" s="15" t="s">
        <v>11</v>
      </c>
      <c r="D1174" s="16">
        <v>776</v>
      </c>
      <c r="E1174" s="17">
        <v>2</v>
      </c>
      <c r="F1174" s="17">
        <v>3</v>
      </c>
      <c r="G1174" s="18" t="s">
        <v>12</v>
      </c>
      <c r="H1174" s="16">
        <v>0</v>
      </c>
      <c r="I1174" s="19">
        <f t="shared" si="71"/>
        <v>334.66</v>
      </c>
    </row>
    <row r="1175" spans="3:9" ht="38.25" x14ac:dyDescent="0.25">
      <c r="C1175" s="15" t="s">
        <v>80</v>
      </c>
      <c r="D1175" s="16">
        <v>776</v>
      </c>
      <c r="E1175" s="17">
        <v>2</v>
      </c>
      <c r="F1175" s="17">
        <v>3</v>
      </c>
      <c r="G1175" s="18" t="s">
        <v>81</v>
      </c>
      <c r="H1175" s="16">
        <v>0</v>
      </c>
      <c r="I1175" s="19">
        <f t="shared" si="71"/>
        <v>334.66</v>
      </c>
    </row>
    <row r="1176" spans="3:9" ht="51" x14ac:dyDescent="0.25">
      <c r="C1176" s="15" t="s">
        <v>573</v>
      </c>
      <c r="D1176" s="16">
        <v>776</v>
      </c>
      <c r="E1176" s="17">
        <v>2</v>
      </c>
      <c r="F1176" s="17">
        <v>3</v>
      </c>
      <c r="G1176" s="18" t="s">
        <v>574</v>
      </c>
      <c r="H1176" s="16">
        <v>0</v>
      </c>
      <c r="I1176" s="19">
        <f t="shared" si="71"/>
        <v>334.66</v>
      </c>
    </row>
    <row r="1177" spans="3:9" ht="76.5" x14ac:dyDescent="0.25">
      <c r="C1177" s="15" t="s">
        <v>17</v>
      </c>
      <c r="D1177" s="16">
        <v>776</v>
      </c>
      <c r="E1177" s="17">
        <v>2</v>
      </c>
      <c r="F1177" s="17">
        <v>3</v>
      </c>
      <c r="G1177" s="18" t="s">
        <v>574</v>
      </c>
      <c r="H1177" s="16" t="s">
        <v>18</v>
      </c>
      <c r="I1177" s="19">
        <v>334.66</v>
      </c>
    </row>
    <row r="1178" spans="3:9" x14ac:dyDescent="0.25">
      <c r="C1178" s="15" t="s">
        <v>221</v>
      </c>
      <c r="D1178" s="16">
        <v>776</v>
      </c>
      <c r="E1178" s="17">
        <v>4</v>
      </c>
      <c r="F1178" s="17">
        <v>0</v>
      </c>
      <c r="G1178" s="18" t="s">
        <v>8</v>
      </c>
      <c r="H1178" s="16">
        <v>0</v>
      </c>
      <c r="I1178" s="19">
        <f>I1179</f>
        <v>5075.9800000000005</v>
      </c>
    </row>
    <row r="1179" spans="3:9" x14ac:dyDescent="0.25">
      <c r="C1179" s="15" t="s">
        <v>575</v>
      </c>
      <c r="D1179" s="16">
        <v>776</v>
      </c>
      <c r="E1179" s="17">
        <v>4</v>
      </c>
      <c r="F1179" s="17">
        <v>9</v>
      </c>
      <c r="G1179" s="18" t="s">
        <v>8</v>
      </c>
      <c r="H1179" s="16">
        <v>0</v>
      </c>
      <c r="I1179" s="19">
        <f>I1180+I1187</f>
        <v>5075.9800000000005</v>
      </c>
    </row>
    <row r="1180" spans="3:9" ht="76.5" x14ac:dyDescent="0.25">
      <c r="C1180" s="15" t="s">
        <v>34</v>
      </c>
      <c r="D1180" s="16">
        <v>776</v>
      </c>
      <c r="E1180" s="17">
        <v>4</v>
      </c>
      <c r="F1180" s="17">
        <v>9</v>
      </c>
      <c r="G1180" s="18" t="s">
        <v>35</v>
      </c>
      <c r="H1180" s="16">
        <v>0</v>
      </c>
      <c r="I1180" s="19">
        <f>I1181</f>
        <v>4671.1000000000004</v>
      </c>
    </row>
    <row r="1181" spans="3:9" ht="63.75" x14ac:dyDescent="0.25">
      <c r="C1181" s="15" t="s">
        <v>576</v>
      </c>
      <c r="D1181" s="16">
        <v>776</v>
      </c>
      <c r="E1181" s="17">
        <v>4</v>
      </c>
      <c r="F1181" s="17">
        <v>9</v>
      </c>
      <c r="G1181" s="18" t="s">
        <v>577</v>
      </c>
      <c r="H1181" s="16">
        <v>0</v>
      </c>
      <c r="I1181" s="19">
        <f>I1182</f>
        <v>4671.1000000000004</v>
      </c>
    </row>
    <row r="1182" spans="3:9" ht="38.25" x14ac:dyDescent="0.25">
      <c r="C1182" s="15" t="s">
        <v>578</v>
      </c>
      <c r="D1182" s="16">
        <v>776</v>
      </c>
      <c r="E1182" s="17">
        <v>4</v>
      </c>
      <c r="F1182" s="17">
        <v>9</v>
      </c>
      <c r="G1182" s="18" t="s">
        <v>579</v>
      </c>
      <c r="H1182" s="16">
        <v>0</v>
      </c>
      <c r="I1182" s="19">
        <f>I1183+I1185</f>
        <v>4671.1000000000004</v>
      </c>
    </row>
    <row r="1183" spans="3:9" ht="38.25" x14ac:dyDescent="0.25">
      <c r="C1183" s="15" t="s">
        <v>580</v>
      </c>
      <c r="D1183" s="16">
        <v>776</v>
      </c>
      <c r="E1183" s="17">
        <v>4</v>
      </c>
      <c r="F1183" s="17">
        <v>9</v>
      </c>
      <c r="G1183" s="18" t="s">
        <v>581</v>
      </c>
      <c r="H1183" s="16">
        <v>0</v>
      </c>
      <c r="I1183" s="19">
        <f>I1184</f>
        <v>4662</v>
      </c>
    </row>
    <row r="1184" spans="3:9" ht="38.25" x14ac:dyDescent="0.25">
      <c r="C1184" s="15" t="s">
        <v>19</v>
      </c>
      <c r="D1184" s="16">
        <v>776</v>
      </c>
      <c r="E1184" s="17">
        <v>4</v>
      </c>
      <c r="F1184" s="17">
        <v>9</v>
      </c>
      <c r="G1184" s="18" t="s">
        <v>581</v>
      </c>
      <c r="H1184" s="16" t="s">
        <v>20</v>
      </c>
      <c r="I1184" s="19">
        <v>4662</v>
      </c>
    </row>
    <row r="1185" spans="3:9" ht="38.25" x14ac:dyDescent="0.25">
      <c r="C1185" s="15" t="s">
        <v>584</v>
      </c>
      <c r="D1185" s="16">
        <v>776</v>
      </c>
      <c r="E1185" s="17">
        <v>4</v>
      </c>
      <c r="F1185" s="17">
        <v>9</v>
      </c>
      <c r="G1185" s="18" t="s">
        <v>585</v>
      </c>
      <c r="H1185" s="16">
        <v>0</v>
      </c>
      <c r="I1185" s="19">
        <f>I1186</f>
        <v>9.1</v>
      </c>
    </row>
    <row r="1186" spans="3:9" ht="38.25" x14ac:dyDescent="0.25">
      <c r="C1186" s="15" t="s">
        <v>19</v>
      </c>
      <c r="D1186" s="16">
        <v>776</v>
      </c>
      <c r="E1186" s="17">
        <v>4</v>
      </c>
      <c r="F1186" s="17">
        <v>9</v>
      </c>
      <c r="G1186" s="18" t="s">
        <v>585</v>
      </c>
      <c r="H1186" s="16" t="s">
        <v>20</v>
      </c>
      <c r="I1186" s="19">
        <v>9.1</v>
      </c>
    </row>
    <row r="1187" spans="3:9" ht="25.5" x14ac:dyDescent="0.25">
      <c r="C1187" s="15" t="s">
        <v>11</v>
      </c>
      <c r="D1187" s="16">
        <v>776</v>
      </c>
      <c r="E1187" s="17">
        <v>4</v>
      </c>
      <c r="F1187" s="17">
        <v>9</v>
      </c>
      <c r="G1187" s="18" t="s">
        <v>12</v>
      </c>
      <c r="H1187" s="16">
        <v>0</v>
      </c>
      <c r="I1187" s="19">
        <f t="shared" ref="I1187:I1189" si="72">I1188</f>
        <v>404.88</v>
      </c>
    </row>
    <row r="1188" spans="3:9" ht="38.25" x14ac:dyDescent="0.25">
      <c r="C1188" s="15" t="s">
        <v>80</v>
      </c>
      <c r="D1188" s="16">
        <v>776</v>
      </c>
      <c r="E1188" s="17">
        <v>4</v>
      </c>
      <c r="F1188" s="17">
        <v>9</v>
      </c>
      <c r="G1188" s="18" t="s">
        <v>81</v>
      </c>
      <c r="H1188" s="16">
        <v>0</v>
      </c>
      <c r="I1188" s="19">
        <f t="shared" si="72"/>
        <v>404.88</v>
      </c>
    </row>
    <row r="1189" spans="3:9" ht="25.5" x14ac:dyDescent="0.25">
      <c r="C1189" s="15" t="s">
        <v>590</v>
      </c>
      <c r="D1189" s="16">
        <v>776</v>
      </c>
      <c r="E1189" s="17">
        <v>4</v>
      </c>
      <c r="F1189" s="17">
        <v>9</v>
      </c>
      <c r="G1189" s="18" t="s">
        <v>591</v>
      </c>
      <c r="H1189" s="16">
        <v>0</v>
      </c>
      <c r="I1189" s="19">
        <f t="shared" si="72"/>
        <v>404.88</v>
      </c>
    </row>
    <row r="1190" spans="3:9" ht="38.25" x14ac:dyDescent="0.25">
      <c r="C1190" s="15" t="s">
        <v>19</v>
      </c>
      <c r="D1190" s="16">
        <v>776</v>
      </c>
      <c r="E1190" s="17">
        <v>4</v>
      </c>
      <c r="F1190" s="17">
        <v>9</v>
      </c>
      <c r="G1190" s="18" t="s">
        <v>591</v>
      </c>
      <c r="H1190" s="16" t="s">
        <v>20</v>
      </c>
      <c r="I1190" s="19">
        <v>404.88</v>
      </c>
    </row>
    <row r="1191" spans="3:9" ht="25.5" x14ac:dyDescent="0.25">
      <c r="C1191" s="15" t="s">
        <v>245</v>
      </c>
      <c r="D1191" s="16">
        <v>776</v>
      </c>
      <c r="E1191" s="17">
        <v>5</v>
      </c>
      <c r="F1191" s="17">
        <v>0</v>
      </c>
      <c r="G1191" s="18" t="s">
        <v>8</v>
      </c>
      <c r="H1191" s="16">
        <v>0</v>
      </c>
      <c r="I1191" s="19">
        <f>I1192</f>
        <v>7336.13</v>
      </c>
    </row>
    <row r="1192" spans="3:9" x14ac:dyDescent="0.25">
      <c r="C1192" s="15" t="s">
        <v>592</v>
      </c>
      <c r="D1192" s="16">
        <v>776</v>
      </c>
      <c r="E1192" s="17">
        <v>5</v>
      </c>
      <c r="F1192" s="17">
        <v>3</v>
      </c>
      <c r="G1192" s="18" t="s">
        <v>8</v>
      </c>
      <c r="H1192" s="16">
        <v>0</v>
      </c>
      <c r="I1192" s="19">
        <f>I1193+I1212</f>
        <v>7336.13</v>
      </c>
    </row>
    <row r="1193" spans="3:9" ht="76.5" x14ac:dyDescent="0.25">
      <c r="C1193" s="15" t="s">
        <v>34</v>
      </c>
      <c r="D1193" s="16">
        <v>776</v>
      </c>
      <c r="E1193" s="17">
        <v>5</v>
      </c>
      <c r="F1193" s="17">
        <v>3</v>
      </c>
      <c r="G1193" s="18" t="s">
        <v>35</v>
      </c>
      <c r="H1193" s="16">
        <v>0</v>
      </c>
      <c r="I1193" s="19">
        <f>I1194</f>
        <v>7109.88</v>
      </c>
    </row>
    <row r="1194" spans="3:9" ht="51" x14ac:dyDescent="0.25">
      <c r="C1194" s="15" t="s">
        <v>108</v>
      </c>
      <c r="D1194" s="16">
        <v>776</v>
      </c>
      <c r="E1194" s="17">
        <v>5</v>
      </c>
      <c r="F1194" s="17">
        <v>3</v>
      </c>
      <c r="G1194" s="18" t="s">
        <v>109</v>
      </c>
      <c r="H1194" s="16">
        <v>0</v>
      </c>
      <c r="I1194" s="19">
        <f>I1195</f>
        <v>7109.88</v>
      </c>
    </row>
    <row r="1195" spans="3:9" ht="51" x14ac:dyDescent="0.25">
      <c r="C1195" s="15" t="s">
        <v>110</v>
      </c>
      <c r="D1195" s="16">
        <v>776</v>
      </c>
      <c r="E1195" s="17">
        <v>5</v>
      </c>
      <c r="F1195" s="17">
        <v>3</v>
      </c>
      <c r="G1195" s="18" t="s">
        <v>111</v>
      </c>
      <c r="H1195" s="16">
        <v>0</v>
      </c>
      <c r="I1195" s="19">
        <f>I1196+I1198+I1200+I1202+I1204+I1206+I1210+I1208</f>
        <v>7109.88</v>
      </c>
    </row>
    <row r="1196" spans="3:9" ht="25.5" x14ac:dyDescent="0.25">
      <c r="C1196" s="15" t="s">
        <v>593</v>
      </c>
      <c r="D1196" s="16">
        <v>776</v>
      </c>
      <c r="E1196" s="17">
        <v>5</v>
      </c>
      <c r="F1196" s="17">
        <v>3</v>
      </c>
      <c r="G1196" s="18" t="s">
        <v>594</v>
      </c>
      <c r="H1196" s="16">
        <v>0</v>
      </c>
      <c r="I1196" s="19">
        <f>I1197</f>
        <v>1782.38</v>
      </c>
    </row>
    <row r="1197" spans="3:9" ht="38.25" x14ac:dyDescent="0.25">
      <c r="C1197" s="15" t="s">
        <v>19</v>
      </c>
      <c r="D1197" s="16">
        <v>776</v>
      </c>
      <c r="E1197" s="17">
        <v>5</v>
      </c>
      <c r="F1197" s="17">
        <v>3</v>
      </c>
      <c r="G1197" s="18" t="s">
        <v>594</v>
      </c>
      <c r="H1197" s="16" t="s">
        <v>20</v>
      </c>
      <c r="I1197" s="19">
        <v>1782.38</v>
      </c>
    </row>
    <row r="1198" spans="3:9" ht="25.5" x14ac:dyDescent="0.25">
      <c r="C1198" s="15" t="s">
        <v>595</v>
      </c>
      <c r="D1198" s="16">
        <v>776</v>
      </c>
      <c r="E1198" s="17">
        <v>5</v>
      </c>
      <c r="F1198" s="17">
        <v>3</v>
      </c>
      <c r="G1198" s="18" t="s">
        <v>596</v>
      </c>
      <c r="H1198" s="16">
        <v>0</v>
      </c>
      <c r="I1198" s="19">
        <f>I1199</f>
        <v>10.4</v>
      </c>
    </row>
    <row r="1199" spans="3:9" ht="38.25" x14ac:dyDescent="0.25">
      <c r="C1199" s="15" t="s">
        <v>19</v>
      </c>
      <c r="D1199" s="16">
        <v>776</v>
      </c>
      <c r="E1199" s="17">
        <v>5</v>
      </c>
      <c r="F1199" s="17">
        <v>3</v>
      </c>
      <c r="G1199" s="18" t="s">
        <v>596</v>
      </c>
      <c r="H1199" s="16" t="s">
        <v>20</v>
      </c>
      <c r="I1199" s="19">
        <v>10.4</v>
      </c>
    </row>
    <row r="1200" spans="3:9" ht="25.5" x14ac:dyDescent="0.25">
      <c r="C1200" s="15" t="s">
        <v>597</v>
      </c>
      <c r="D1200" s="16">
        <v>776</v>
      </c>
      <c r="E1200" s="17">
        <v>5</v>
      </c>
      <c r="F1200" s="17">
        <v>3</v>
      </c>
      <c r="G1200" s="18" t="s">
        <v>598</v>
      </c>
      <c r="H1200" s="16">
        <v>0</v>
      </c>
      <c r="I1200" s="19">
        <f>I1201</f>
        <v>52</v>
      </c>
    </row>
    <row r="1201" spans="3:9" ht="38.25" x14ac:dyDescent="0.25">
      <c r="C1201" s="15" t="s">
        <v>19</v>
      </c>
      <c r="D1201" s="16">
        <v>776</v>
      </c>
      <c r="E1201" s="17">
        <v>5</v>
      </c>
      <c r="F1201" s="17">
        <v>3</v>
      </c>
      <c r="G1201" s="18" t="s">
        <v>598</v>
      </c>
      <c r="H1201" s="16" t="s">
        <v>20</v>
      </c>
      <c r="I1201" s="19">
        <v>52</v>
      </c>
    </row>
    <row r="1202" spans="3:9" ht="89.25" x14ac:dyDescent="0.25">
      <c r="C1202" s="15" t="s">
        <v>599</v>
      </c>
      <c r="D1202" s="16">
        <v>776</v>
      </c>
      <c r="E1202" s="17">
        <v>5</v>
      </c>
      <c r="F1202" s="17">
        <v>3</v>
      </c>
      <c r="G1202" s="18" t="s">
        <v>600</v>
      </c>
      <c r="H1202" s="16">
        <v>0</v>
      </c>
      <c r="I1202" s="19">
        <f>I1203</f>
        <v>124.8</v>
      </c>
    </row>
    <row r="1203" spans="3:9" ht="38.25" x14ac:dyDescent="0.25">
      <c r="C1203" s="15" t="s">
        <v>19</v>
      </c>
      <c r="D1203" s="16">
        <v>776</v>
      </c>
      <c r="E1203" s="17">
        <v>5</v>
      </c>
      <c r="F1203" s="17">
        <v>3</v>
      </c>
      <c r="G1203" s="18" t="s">
        <v>600</v>
      </c>
      <c r="H1203" s="16" t="s">
        <v>20</v>
      </c>
      <c r="I1203" s="19">
        <v>124.8</v>
      </c>
    </row>
    <row r="1204" spans="3:9" ht="38.25" x14ac:dyDescent="0.25">
      <c r="C1204" s="15" t="s">
        <v>601</v>
      </c>
      <c r="D1204" s="16">
        <v>776</v>
      </c>
      <c r="E1204" s="17">
        <v>5</v>
      </c>
      <c r="F1204" s="17">
        <v>3</v>
      </c>
      <c r="G1204" s="18" t="s">
        <v>602</v>
      </c>
      <c r="H1204" s="16">
        <v>0</v>
      </c>
      <c r="I1204" s="19">
        <f>I1205</f>
        <v>121.85</v>
      </c>
    </row>
    <row r="1205" spans="3:9" ht="38.25" x14ac:dyDescent="0.25">
      <c r="C1205" s="15" t="s">
        <v>19</v>
      </c>
      <c r="D1205" s="16">
        <v>776</v>
      </c>
      <c r="E1205" s="17">
        <v>5</v>
      </c>
      <c r="F1205" s="17">
        <v>3</v>
      </c>
      <c r="G1205" s="18" t="s">
        <v>602</v>
      </c>
      <c r="H1205" s="16" t="s">
        <v>20</v>
      </c>
      <c r="I1205" s="19">
        <v>121.85</v>
      </c>
    </row>
    <row r="1206" spans="3:9" ht="38.25" x14ac:dyDescent="0.25">
      <c r="C1206" s="15" t="s">
        <v>614</v>
      </c>
      <c r="D1206" s="16">
        <v>776</v>
      </c>
      <c r="E1206" s="17">
        <v>5</v>
      </c>
      <c r="F1206" s="17">
        <v>3</v>
      </c>
      <c r="G1206" s="18" t="s">
        <v>615</v>
      </c>
      <c r="H1206" s="16">
        <v>0</v>
      </c>
      <c r="I1206" s="19">
        <f>I1207</f>
        <v>277.8</v>
      </c>
    </row>
    <row r="1207" spans="3:9" ht="38.25" x14ac:dyDescent="0.25">
      <c r="C1207" s="15" t="s">
        <v>19</v>
      </c>
      <c r="D1207" s="16">
        <v>776</v>
      </c>
      <c r="E1207" s="17">
        <v>5</v>
      </c>
      <c r="F1207" s="17">
        <v>3</v>
      </c>
      <c r="G1207" s="18" t="s">
        <v>615</v>
      </c>
      <c r="H1207" s="16" t="s">
        <v>20</v>
      </c>
      <c r="I1207" s="19">
        <v>277.8</v>
      </c>
    </row>
    <row r="1208" spans="3:9" ht="63.75" x14ac:dyDescent="0.25">
      <c r="C1208" s="15" t="s">
        <v>634</v>
      </c>
      <c r="D1208" s="16">
        <v>776</v>
      </c>
      <c r="E1208" s="17">
        <v>5</v>
      </c>
      <c r="F1208" s="17">
        <v>3</v>
      </c>
      <c r="G1208" s="18" t="s">
        <v>648</v>
      </c>
      <c r="H1208" s="16">
        <v>0</v>
      </c>
      <c r="I1208" s="19">
        <f>I1209</f>
        <v>616.28</v>
      </c>
    </row>
    <row r="1209" spans="3:9" ht="38.25" x14ac:dyDescent="0.25">
      <c r="C1209" s="15" t="s">
        <v>19</v>
      </c>
      <c r="D1209" s="16">
        <v>776</v>
      </c>
      <c r="E1209" s="17">
        <v>5</v>
      </c>
      <c r="F1209" s="17">
        <v>3</v>
      </c>
      <c r="G1209" s="18" t="s">
        <v>648</v>
      </c>
      <c r="H1209" s="16" t="s">
        <v>20</v>
      </c>
      <c r="I1209" s="19">
        <f>174.06+300+142.22</f>
        <v>616.28</v>
      </c>
    </row>
    <row r="1210" spans="3:9" ht="63.75" x14ac:dyDescent="0.25">
      <c r="C1210" s="15" t="s">
        <v>634</v>
      </c>
      <c r="D1210" s="16">
        <v>776</v>
      </c>
      <c r="E1210" s="17">
        <v>5</v>
      </c>
      <c r="F1210" s="17">
        <v>3</v>
      </c>
      <c r="G1210" s="18" t="s">
        <v>635</v>
      </c>
      <c r="H1210" s="16">
        <v>0</v>
      </c>
      <c r="I1210" s="19">
        <f>I1211</f>
        <v>4124.37</v>
      </c>
    </row>
    <row r="1211" spans="3:9" ht="38.25" x14ac:dyDescent="0.25">
      <c r="C1211" s="15" t="s">
        <v>19</v>
      </c>
      <c r="D1211" s="16">
        <v>776</v>
      </c>
      <c r="E1211" s="17">
        <v>5</v>
      </c>
      <c r="F1211" s="17">
        <v>3</v>
      </c>
      <c r="G1211" s="18" t="s">
        <v>635</v>
      </c>
      <c r="H1211" s="16" t="s">
        <v>20</v>
      </c>
      <c r="I1211" s="19">
        <v>4124.37</v>
      </c>
    </row>
    <row r="1212" spans="3:9" ht="25.5" x14ac:dyDescent="0.25">
      <c r="C1212" s="15" t="s">
        <v>11</v>
      </c>
      <c r="D1212" s="16">
        <v>776</v>
      </c>
      <c r="E1212" s="17">
        <v>5</v>
      </c>
      <c r="F1212" s="17">
        <v>3</v>
      </c>
      <c r="G1212" s="18" t="s">
        <v>12</v>
      </c>
      <c r="H1212" s="16">
        <v>0</v>
      </c>
      <c r="I1212" s="19">
        <f t="shared" ref="I1212:I1214" si="73">I1213</f>
        <v>226.25</v>
      </c>
    </row>
    <row r="1213" spans="3:9" ht="38.25" x14ac:dyDescent="0.25">
      <c r="C1213" s="15" t="s">
        <v>80</v>
      </c>
      <c r="D1213" s="16">
        <v>776</v>
      </c>
      <c r="E1213" s="17">
        <v>5</v>
      </c>
      <c r="F1213" s="17">
        <v>3</v>
      </c>
      <c r="G1213" s="18" t="s">
        <v>81</v>
      </c>
      <c r="H1213" s="16">
        <v>0</v>
      </c>
      <c r="I1213" s="19">
        <f>I1214+I1216</f>
        <v>226.25</v>
      </c>
    </row>
    <row r="1214" spans="3:9" ht="25.5" x14ac:dyDescent="0.25">
      <c r="C1214" s="15" t="s">
        <v>621</v>
      </c>
      <c r="D1214" s="16">
        <v>776</v>
      </c>
      <c r="E1214" s="17">
        <v>5</v>
      </c>
      <c r="F1214" s="17">
        <v>3</v>
      </c>
      <c r="G1214" s="18" t="s">
        <v>622</v>
      </c>
      <c r="H1214" s="16">
        <v>0</v>
      </c>
      <c r="I1214" s="19">
        <f t="shared" si="73"/>
        <v>124.8</v>
      </c>
    </row>
    <row r="1215" spans="3:9" ht="38.25" x14ac:dyDescent="0.25">
      <c r="C1215" s="15" t="s">
        <v>19</v>
      </c>
      <c r="D1215" s="16">
        <v>776</v>
      </c>
      <c r="E1215" s="17">
        <v>5</v>
      </c>
      <c r="F1215" s="17">
        <v>3</v>
      </c>
      <c r="G1215" s="18" t="s">
        <v>622</v>
      </c>
      <c r="H1215" s="16" t="s">
        <v>20</v>
      </c>
      <c r="I1215" s="19">
        <v>124.8</v>
      </c>
    </row>
    <row r="1216" spans="3:9" ht="25.5" x14ac:dyDescent="0.25">
      <c r="C1216" s="15" t="s">
        <v>623</v>
      </c>
      <c r="D1216" s="16">
        <v>776</v>
      </c>
      <c r="E1216" s="17">
        <v>5</v>
      </c>
      <c r="F1216" s="17">
        <v>3</v>
      </c>
      <c r="G1216" s="18" t="s">
        <v>624</v>
      </c>
      <c r="H1216" s="16">
        <v>0</v>
      </c>
      <c r="I1216" s="8">
        <f>I1217</f>
        <v>101.45</v>
      </c>
    </row>
    <row r="1217" spans="3:9" ht="38.25" x14ac:dyDescent="0.25">
      <c r="C1217" s="2" t="s">
        <v>19</v>
      </c>
      <c r="D1217" s="16">
        <v>776</v>
      </c>
      <c r="E1217" s="17">
        <v>5</v>
      </c>
      <c r="F1217" s="17">
        <v>3</v>
      </c>
      <c r="G1217" s="18" t="s">
        <v>624</v>
      </c>
      <c r="H1217" s="16">
        <v>200</v>
      </c>
      <c r="I1217" s="8">
        <v>101.45</v>
      </c>
    </row>
    <row r="1218" spans="3:9" ht="63.75" x14ac:dyDescent="0.25">
      <c r="C1218" s="15" t="s">
        <v>636</v>
      </c>
      <c r="D1218" s="16">
        <v>778</v>
      </c>
      <c r="E1218" s="17">
        <v>0</v>
      </c>
      <c r="F1218" s="17">
        <v>0</v>
      </c>
      <c r="G1218" s="18" t="s">
        <v>8</v>
      </c>
      <c r="H1218" s="16">
        <v>0</v>
      </c>
      <c r="I1218" s="19">
        <f>I1219+I1246+I1252+I1261</f>
        <v>5355.2700000000013</v>
      </c>
    </row>
    <row r="1219" spans="3:9" x14ac:dyDescent="0.25">
      <c r="C1219" s="15" t="s">
        <v>9</v>
      </c>
      <c r="D1219" s="16">
        <v>778</v>
      </c>
      <c r="E1219" s="17">
        <v>1</v>
      </c>
      <c r="F1219" s="17">
        <v>0</v>
      </c>
      <c r="G1219" s="18" t="s">
        <v>8</v>
      </c>
      <c r="H1219" s="16">
        <v>0</v>
      </c>
      <c r="I1219" s="19">
        <f>I1220+I1233</f>
        <v>4081.1000000000008</v>
      </c>
    </row>
    <row r="1220" spans="3:9" ht="63.75" x14ac:dyDescent="0.25">
      <c r="C1220" s="15" t="s">
        <v>42</v>
      </c>
      <c r="D1220" s="16">
        <v>778</v>
      </c>
      <c r="E1220" s="17">
        <v>1</v>
      </c>
      <c r="F1220" s="17">
        <v>4</v>
      </c>
      <c r="G1220" s="18" t="s">
        <v>8</v>
      </c>
      <c r="H1220" s="16">
        <v>0</v>
      </c>
      <c r="I1220" s="19">
        <f>I1221</f>
        <v>3992.7800000000007</v>
      </c>
    </row>
    <row r="1221" spans="3:9" ht="25.5" x14ac:dyDescent="0.25">
      <c r="C1221" s="15" t="s">
        <v>11</v>
      </c>
      <c r="D1221" s="16">
        <v>778</v>
      </c>
      <c r="E1221" s="17">
        <v>1</v>
      </c>
      <c r="F1221" s="17">
        <v>4</v>
      </c>
      <c r="G1221" s="18" t="s">
        <v>12</v>
      </c>
      <c r="H1221" s="16">
        <v>0</v>
      </c>
      <c r="I1221" s="19">
        <f>I1222</f>
        <v>3992.7800000000007</v>
      </c>
    </row>
    <row r="1222" spans="3:9" ht="38.25" x14ac:dyDescent="0.25">
      <c r="C1222" s="15" t="s">
        <v>80</v>
      </c>
      <c r="D1222" s="16">
        <v>778</v>
      </c>
      <c r="E1222" s="17">
        <v>1</v>
      </c>
      <c r="F1222" s="17">
        <v>4</v>
      </c>
      <c r="G1222" s="18" t="s">
        <v>81</v>
      </c>
      <c r="H1222" s="16">
        <v>0</v>
      </c>
      <c r="I1222" s="19">
        <f>I1223+I1227+I1229+I1231</f>
        <v>3992.7800000000007</v>
      </c>
    </row>
    <row r="1223" spans="3:9" ht="25.5" x14ac:dyDescent="0.25">
      <c r="C1223" s="15" t="s">
        <v>15</v>
      </c>
      <c r="D1223" s="16">
        <v>778</v>
      </c>
      <c r="E1223" s="17">
        <v>1</v>
      </c>
      <c r="F1223" s="17">
        <v>4</v>
      </c>
      <c r="G1223" s="18" t="s">
        <v>562</v>
      </c>
      <c r="H1223" s="16">
        <v>0</v>
      </c>
      <c r="I1223" s="19">
        <f>I1224+I1225+I1226</f>
        <v>707.22</v>
      </c>
    </row>
    <row r="1224" spans="3:9" ht="76.5" x14ac:dyDescent="0.25">
      <c r="C1224" s="15" t="s">
        <v>17</v>
      </c>
      <c r="D1224" s="16">
        <v>778</v>
      </c>
      <c r="E1224" s="17">
        <v>1</v>
      </c>
      <c r="F1224" s="17">
        <v>4</v>
      </c>
      <c r="G1224" s="18" t="s">
        <v>562</v>
      </c>
      <c r="H1224" s="16" t="s">
        <v>18</v>
      </c>
      <c r="I1224" s="19">
        <v>114.58</v>
      </c>
    </row>
    <row r="1225" spans="3:9" ht="38.25" x14ac:dyDescent="0.25">
      <c r="C1225" s="15" t="s">
        <v>19</v>
      </c>
      <c r="D1225" s="16">
        <v>778</v>
      </c>
      <c r="E1225" s="17">
        <v>1</v>
      </c>
      <c r="F1225" s="17">
        <v>4</v>
      </c>
      <c r="G1225" s="18" t="s">
        <v>562</v>
      </c>
      <c r="H1225" s="16" t="s">
        <v>20</v>
      </c>
      <c r="I1225" s="19">
        <v>590.16</v>
      </c>
    </row>
    <row r="1226" spans="3:9" x14ac:dyDescent="0.25">
      <c r="C1226" s="15" t="s">
        <v>21</v>
      </c>
      <c r="D1226" s="16">
        <v>778</v>
      </c>
      <c r="E1226" s="17">
        <v>1</v>
      </c>
      <c r="F1226" s="17">
        <v>4</v>
      </c>
      <c r="G1226" s="18" t="s">
        <v>562</v>
      </c>
      <c r="H1226" s="16" t="s">
        <v>22</v>
      </c>
      <c r="I1226" s="19">
        <v>2.48</v>
      </c>
    </row>
    <row r="1227" spans="3:9" ht="38.25" x14ac:dyDescent="0.25">
      <c r="C1227" s="15" t="s">
        <v>23</v>
      </c>
      <c r="D1227" s="16">
        <v>778</v>
      </c>
      <c r="E1227" s="17">
        <v>1</v>
      </c>
      <c r="F1227" s="17">
        <v>4</v>
      </c>
      <c r="G1227" s="18" t="s">
        <v>563</v>
      </c>
      <c r="H1227" s="16">
        <v>0</v>
      </c>
      <c r="I1227" s="19">
        <f>I1228</f>
        <v>3075.8</v>
      </c>
    </row>
    <row r="1228" spans="3:9" ht="76.5" x14ac:dyDescent="0.25">
      <c r="C1228" s="15" t="s">
        <v>17</v>
      </c>
      <c r="D1228" s="16">
        <v>778</v>
      </c>
      <c r="E1228" s="17">
        <v>1</v>
      </c>
      <c r="F1228" s="17">
        <v>4</v>
      </c>
      <c r="G1228" s="18" t="s">
        <v>563</v>
      </c>
      <c r="H1228" s="16" t="s">
        <v>18</v>
      </c>
      <c r="I1228" s="19">
        <v>3075.8</v>
      </c>
    </row>
    <row r="1229" spans="3:9" ht="76.5" x14ac:dyDescent="0.25">
      <c r="C1229" s="15" t="s">
        <v>25</v>
      </c>
      <c r="D1229" s="16">
        <v>778</v>
      </c>
      <c r="E1229" s="17">
        <v>1</v>
      </c>
      <c r="F1229" s="17">
        <v>4</v>
      </c>
      <c r="G1229" s="18" t="s">
        <v>564</v>
      </c>
      <c r="H1229" s="16">
        <v>0</v>
      </c>
      <c r="I1229" s="19">
        <f>I1230</f>
        <v>200.4</v>
      </c>
    </row>
    <row r="1230" spans="3:9" ht="38.25" x14ac:dyDescent="0.25">
      <c r="C1230" s="15" t="s">
        <v>19</v>
      </c>
      <c r="D1230" s="16">
        <v>778</v>
      </c>
      <c r="E1230" s="17">
        <v>1</v>
      </c>
      <c r="F1230" s="17">
        <v>4</v>
      </c>
      <c r="G1230" s="18" t="s">
        <v>564</v>
      </c>
      <c r="H1230" s="16" t="s">
        <v>20</v>
      </c>
      <c r="I1230" s="19">
        <v>200.4</v>
      </c>
    </row>
    <row r="1231" spans="3:9" ht="25.5" x14ac:dyDescent="0.25">
      <c r="C1231" s="15" t="s">
        <v>27</v>
      </c>
      <c r="D1231" s="16">
        <v>778</v>
      </c>
      <c r="E1231" s="17">
        <v>1</v>
      </c>
      <c r="F1231" s="17">
        <v>4</v>
      </c>
      <c r="G1231" s="18" t="s">
        <v>565</v>
      </c>
      <c r="H1231" s="16">
        <v>0</v>
      </c>
      <c r="I1231" s="19">
        <f>I1232</f>
        <v>9.36</v>
      </c>
    </row>
    <row r="1232" spans="3:9" ht="38.25" x14ac:dyDescent="0.25">
      <c r="C1232" s="15" t="s">
        <v>19</v>
      </c>
      <c r="D1232" s="16">
        <v>778</v>
      </c>
      <c r="E1232" s="17">
        <v>1</v>
      </c>
      <c r="F1232" s="17">
        <v>4</v>
      </c>
      <c r="G1232" s="18" t="s">
        <v>565</v>
      </c>
      <c r="H1232" s="16" t="s">
        <v>20</v>
      </c>
      <c r="I1232" s="19">
        <v>9.36</v>
      </c>
    </row>
    <row r="1233" spans="3:9" x14ac:dyDescent="0.25">
      <c r="C1233" s="15" t="s">
        <v>29</v>
      </c>
      <c r="D1233" s="16">
        <v>778</v>
      </c>
      <c r="E1233" s="17">
        <v>1</v>
      </c>
      <c r="F1233" s="17">
        <v>13</v>
      </c>
      <c r="G1233" s="18" t="s">
        <v>8</v>
      </c>
      <c r="H1233" s="16">
        <v>0</v>
      </c>
      <c r="I1233" s="19">
        <f>I1234+I1240</f>
        <v>88.32</v>
      </c>
    </row>
    <row r="1234" spans="3:9" ht="102" x14ac:dyDescent="0.25">
      <c r="C1234" s="15" t="s">
        <v>72</v>
      </c>
      <c r="D1234" s="16">
        <v>778</v>
      </c>
      <c r="E1234" s="17">
        <v>1</v>
      </c>
      <c r="F1234" s="17">
        <v>13</v>
      </c>
      <c r="G1234" s="18" t="s">
        <v>73</v>
      </c>
      <c r="H1234" s="16">
        <v>0</v>
      </c>
      <c r="I1234" s="19">
        <f t="shared" ref="I1234:I1236" si="74">I1235</f>
        <v>34.24</v>
      </c>
    </row>
    <row r="1235" spans="3:9" ht="25.5" x14ac:dyDescent="0.25">
      <c r="C1235" s="15" t="s">
        <v>74</v>
      </c>
      <c r="D1235" s="16">
        <v>778</v>
      </c>
      <c r="E1235" s="17">
        <v>1</v>
      </c>
      <c r="F1235" s="17">
        <v>13</v>
      </c>
      <c r="G1235" s="18" t="s">
        <v>75</v>
      </c>
      <c r="H1235" s="16">
        <v>0</v>
      </c>
      <c r="I1235" s="19">
        <f t="shared" si="74"/>
        <v>34.24</v>
      </c>
    </row>
    <row r="1236" spans="3:9" ht="63.75" x14ac:dyDescent="0.25">
      <c r="C1236" s="15" t="s">
        <v>160</v>
      </c>
      <c r="D1236" s="16">
        <v>778</v>
      </c>
      <c r="E1236" s="17">
        <v>1</v>
      </c>
      <c r="F1236" s="17">
        <v>13</v>
      </c>
      <c r="G1236" s="18" t="s">
        <v>161</v>
      </c>
      <c r="H1236" s="16">
        <v>0</v>
      </c>
      <c r="I1236" s="19">
        <f t="shared" si="74"/>
        <v>34.24</v>
      </c>
    </row>
    <row r="1237" spans="3:9" ht="89.25" x14ac:dyDescent="0.25">
      <c r="C1237" s="15" t="s">
        <v>566</v>
      </c>
      <c r="D1237" s="16">
        <v>778</v>
      </c>
      <c r="E1237" s="17">
        <v>1</v>
      </c>
      <c r="F1237" s="17">
        <v>13</v>
      </c>
      <c r="G1237" s="18" t="s">
        <v>567</v>
      </c>
      <c r="H1237" s="16">
        <v>0</v>
      </c>
      <c r="I1237" s="19">
        <f>I1238+I1239</f>
        <v>34.24</v>
      </c>
    </row>
    <row r="1238" spans="3:9" ht="76.5" x14ac:dyDescent="0.25">
      <c r="C1238" s="15" t="s">
        <v>17</v>
      </c>
      <c r="D1238" s="16">
        <v>778</v>
      </c>
      <c r="E1238" s="17">
        <v>1</v>
      </c>
      <c r="F1238" s="17">
        <v>13</v>
      </c>
      <c r="G1238" s="18" t="s">
        <v>567</v>
      </c>
      <c r="H1238" s="16" t="s">
        <v>18</v>
      </c>
      <c r="I1238" s="19">
        <v>28</v>
      </c>
    </row>
    <row r="1239" spans="3:9" ht="38.25" x14ac:dyDescent="0.25">
      <c r="C1239" s="15" t="s">
        <v>19</v>
      </c>
      <c r="D1239" s="16">
        <v>778</v>
      </c>
      <c r="E1239" s="17">
        <v>1</v>
      </c>
      <c r="F1239" s="17">
        <v>13</v>
      </c>
      <c r="G1239" s="18" t="s">
        <v>567</v>
      </c>
      <c r="H1239" s="16" t="s">
        <v>20</v>
      </c>
      <c r="I1239" s="19">
        <v>6.24</v>
      </c>
    </row>
    <row r="1240" spans="3:9" ht="25.5" x14ac:dyDescent="0.25">
      <c r="C1240" s="15" t="s">
        <v>11</v>
      </c>
      <c r="D1240" s="16">
        <v>778</v>
      </c>
      <c r="E1240" s="17">
        <v>1</v>
      </c>
      <c r="F1240" s="17">
        <v>13</v>
      </c>
      <c r="G1240" s="18" t="s">
        <v>12</v>
      </c>
      <c r="H1240" s="16">
        <v>0</v>
      </c>
      <c r="I1240" s="19">
        <f>I1241</f>
        <v>54.08</v>
      </c>
    </row>
    <row r="1241" spans="3:9" ht="38.25" x14ac:dyDescent="0.25">
      <c r="C1241" s="15" t="s">
        <v>80</v>
      </c>
      <c r="D1241" s="16">
        <v>778</v>
      </c>
      <c r="E1241" s="17">
        <v>1</v>
      </c>
      <c r="F1241" s="17">
        <v>13</v>
      </c>
      <c r="G1241" s="18" t="s">
        <v>81</v>
      </c>
      <c r="H1241" s="16">
        <v>0</v>
      </c>
      <c r="I1241" s="19">
        <f>I1242+I1244</f>
        <v>54.08</v>
      </c>
    </row>
    <row r="1242" spans="3:9" ht="38.25" x14ac:dyDescent="0.25">
      <c r="C1242" s="15" t="s">
        <v>30</v>
      </c>
      <c r="D1242" s="16">
        <v>778</v>
      </c>
      <c r="E1242" s="17">
        <v>1</v>
      </c>
      <c r="F1242" s="17">
        <v>13</v>
      </c>
      <c r="G1242" s="18" t="s">
        <v>568</v>
      </c>
      <c r="H1242" s="16">
        <v>0</v>
      </c>
      <c r="I1242" s="19">
        <f>I1243</f>
        <v>46.8</v>
      </c>
    </row>
    <row r="1243" spans="3:9" ht="38.25" x14ac:dyDescent="0.25">
      <c r="C1243" s="15" t="s">
        <v>19</v>
      </c>
      <c r="D1243" s="16">
        <v>778</v>
      </c>
      <c r="E1243" s="17">
        <v>1</v>
      </c>
      <c r="F1243" s="17">
        <v>13</v>
      </c>
      <c r="G1243" s="18" t="s">
        <v>568</v>
      </c>
      <c r="H1243" s="16" t="s">
        <v>20</v>
      </c>
      <c r="I1243" s="19">
        <v>46.8</v>
      </c>
    </row>
    <row r="1244" spans="3:9" ht="63.75" x14ac:dyDescent="0.25">
      <c r="C1244" s="15" t="s">
        <v>569</v>
      </c>
      <c r="D1244" s="16">
        <v>778</v>
      </c>
      <c r="E1244" s="17">
        <v>1</v>
      </c>
      <c r="F1244" s="17">
        <v>13</v>
      </c>
      <c r="G1244" s="18" t="s">
        <v>570</v>
      </c>
      <c r="H1244" s="16">
        <v>0</v>
      </c>
      <c r="I1244" s="19">
        <f>I1245</f>
        <v>7.28</v>
      </c>
    </row>
    <row r="1245" spans="3:9" ht="38.25" x14ac:dyDescent="0.25">
      <c r="C1245" s="15" t="s">
        <v>19</v>
      </c>
      <c r="D1245" s="16">
        <v>778</v>
      </c>
      <c r="E1245" s="17">
        <v>1</v>
      </c>
      <c r="F1245" s="17">
        <v>13</v>
      </c>
      <c r="G1245" s="18" t="s">
        <v>570</v>
      </c>
      <c r="H1245" s="16" t="s">
        <v>20</v>
      </c>
      <c r="I1245" s="19">
        <v>7.28</v>
      </c>
    </row>
    <row r="1246" spans="3:9" x14ac:dyDescent="0.25">
      <c r="C1246" s="15" t="s">
        <v>571</v>
      </c>
      <c r="D1246" s="16">
        <v>778</v>
      </c>
      <c r="E1246" s="17">
        <v>2</v>
      </c>
      <c r="F1246" s="17">
        <v>0</v>
      </c>
      <c r="G1246" s="18" t="s">
        <v>8</v>
      </c>
      <c r="H1246" s="16">
        <v>0</v>
      </c>
      <c r="I1246" s="19">
        <f t="shared" ref="I1246:I1250" si="75">I1247</f>
        <v>167.33</v>
      </c>
    </row>
    <row r="1247" spans="3:9" ht="25.5" x14ac:dyDescent="0.25">
      <c r="C1247" s="15" t="s">
        <v>572</v>
      </c>
      <c r="D1247" s="16">
        <v>778</v>
      </c>
      <c r="E1247" s="17">
        <v>2</v>
      </c>
      <c r="F1247" s="17">
        <v>3</v>
      </c>
      <c r="G1247" s="18" t="s">
        <v>8</v>
      </c>
      <c r="H1247" s="16">
        <v>0</v>
      </c>
      <c r="I1247" s="19">
        <f t="shared" si="75"/>
        <v>167.33</v>
      </c>
    </row>
    <row r="1248" spans="3:9" ht="25.5" x14ac:dyDescent="0.25">
      <c r="C1248" s="15" t="s">
        <v>11</v>
      </c>
      <c r="D1248" s="16">
        <v>778</v>
      </c>
      <c r="E1248" s="17">
        <v>2</v>
      </c>
      <c r="F1248" s="17">
        <v>3</v>
      </c>
      <c r="G1248" s="18" t="s">
        <v>12</v>
      </c>
      <c r="H1248" s="16">
        <v>0</v>
      </c>
      <c r="I1248" s="19">
        <f t="shared" si="75"/>
        <v>167.33</v>
      </c>
    </row>
    <row r="1249" spans="3:9" ht="38.25" x14ac:dyDescent="0.25">
      <c r="C1249" s="15" t="s">
        <v>80</v>
      </c>
      <c r="D1249" s="16">
        <v>778</v>
      </c>
      <c r="E1249" s="17">
        <v>2</v>
      </c>
      <c r="F1249" s="17">
        <v>3</v>
      </c>
      <c r="G1249" s="18" t="s">
        <v>81</v>
      </c>
      <c r="H1249" s="16">
        <v>0</v>
      </c>
      <c r="I1249" s="19">
        <f t="shared" si="75"/>
        <v>167.33</v>
      </c>
    </row>
    <row r="1250" spans="3:9" ht="51" x14ac:dyDescent="0.25">
      <c r="C1250" s="15" t="s">
        <v>573</v>
      </c>
      <c r="D1250" s="16">
        <v>778</v>
      </c>
      <c r="E1250" s="17">
        <v>2</v>
      </c>
      <c r="F1250" s="17">
        <v>3</v>
      </c>
      <c r="G1250" s="18" t="s">
        <v>574</v>
      </c>
      <c r="H1250" s="16">
        <v>0</v>
      </c>
      <c r="I1250" s="19">
        <f t="shared" si="75"/>
        <v>167.33</v>
      </c>
    </row>
    <row r="1251" spans="3:9" ht="76.5" x14ac:dyDescent="0.25">
      <c r="C1251" s="15" t="s">
        <v>17</v>
      </c>
      <c r="D1251" s="16">
        <v>778</v>
      </c>
      <c r="E1251" s="17">
        <v>2</v>
      </c>
      <c r="F1251" s="17">
        <v>3</v>
      </c>
      <c r="G1251" s="18" t="s">
        <v>574</v>
      </c>
      <c r="H1251" s="16" t="s">
        <v>18</v>
      </c>
      <c r="I1251" s="19">
        <v>167.33</v>
      </c>
    </row>
    <row r="1252" spans="3:9" x14ac:dyDescent="0.25">
      <c r="C1252" s="15" t="s">
        <v>221</v>
      </c>
      <c r="D1252" s="16">
        <v>778</v>
      </c>
      <c r="E1252" s="17">
        <v>4</v>
      </c>
      <c r="F1252" s="17">
        <v>0</v>
      </c>
      <c r="G1252" s="18" t="s">
        <v>8</v>
      </c>
      <c r="H1252" s="16">
        <v>0</v>
      </c>
      <c r="I1252" s="19">
        <f t="shared" ref="I1252:I1255" si="76">I1253</f>
        <v>449.85</v>
      </c>
    </row>
    <row r="1253" spans="3:9" x14ac:dyDescent="0.25">
      <c r="C1253" s="15" t="s">
        <v>575</v>
      </c>
      <c r="D1253" s="16">
        <v>778</v>
      </c>
      <c r="E1253" s="17">
        <v>4</v>
      </c>
      <c r="F1253" s="17">
        <v>9</v>
      </c>
      <c r="G1253" s="18" t="s">
        <v>8</v>
      </c>
      <c r="H1253" s="16">
        <v>0</v>
      </c>
      <c r="I1253" s="19">
        <f t="shared" si="76"/>
        <v>449.85</v>
      </c>
    </row>
    <row r="1254" spans="3:9" ht="76.5" x14ac:dyDescent="0.25">
      <c r="C1254" s="15" t="s">
        <v>34</v>
      </c>
      <c r="D1254" s="16">
        <v>778</v>
      </c>
      <c r="E1254" s="17">
        <v>4</v>
      </c>
      <c r="F1254" s="17">
        <v>9</v>
      </c>
      <c r="G1254" s="18" t="s">
        <v>35</v>
      </c>
      <c r="H1254" s="16">
        <v>0</v>
      </c>
      <c r="I1254" s="19">
        <f t="shared" si="76"/>
        <v>449.85</v>
      </c>
    </row>
    <row r="1255" spans="3:9" ht="63.75" x14ac:dyDescent="0.25">
      <c r="C1255" s="15" t="s">
        <v>576</v>
      </c>
      <c r="D1255" s="16">
        <v>778</v>
      </c>
      <c r="E1255" s="17">
        <v>4</v>
      </c>
      <c r="F1255" s="17">
        <v>9</v>
      </c>
      <c r="G1255" s="18" t="s">
        <v>577</v>
      </c>
      <c r="H1255" s="16">
        <v>0</v>
      </c>
      <c r="I1255" s="19">
        <f t="shared" si="76"/>
        <v>449.85</v>
      </c>
    </row>
    <row r="1256" spans="3:9" ht="38.25" x14ac:dyDescent="0.25">
      <c r="C1256" s="15" t="s">
        <v>578</v>
      </c>
      <c r="D1256" s="16">
        <v>778</v>
      </c>
      <c r="E1256" s="17">
        <v>4</v>
      </c>
      <c r="F1256" s="17">
        <v>9</v>
      </c>
      <c r="G1256" s="18" t="s">
        <v>579</v>
      </c>
      <c r="H1256" s="16">
        <v>0</v>
      </c>
      <c r="I1256" s="19">
        <f>I1257+I1259</f>
        <v>449.85</v>
      </c>
    </row>
    <row r="1257" spans="3:9" ht="38.25" x14ac:dyDescent="0.25">
      <c r="C1257" s="15" t="s">
        <v>580</v>
      </c>
      <c r="D1257" s="16">
        <v>778</v>
      </c>
      <c r="E1257" s="17">
        <v>4</v>
      </c>
      <c r="F1257" s="17">
        <v>9</v>
      </c>
      <c r="G1257" s="18" t="s">
        <v>581</v>
      </c>
      <c r="H1257" s="16">
        <v>0</v>
      </c>
      <c r="I1257" s="19">
        <f>I1258</f>
        <v>440.75</v>
      </c>
    </row>
    <row r="1258" spans="3:9" ht="38.25" x14ac:dyDescent="0.25">
      <c r="C1258" s="15" t="s">
        <v>19</v>
      </c>
      <c r="D1258" s="16">
        <v>778</v>
      </c>
      <c r="E1258" s="17">
        <v>4</v>
      </c>
      <c r="F1258" s="17">
        <v>9</v>
      </c>
      <c r="G1258" s="18" t="s">
        <v>581</v>
      </c>
      <c r="H1258" s="16" t="s">
        <v>20</v>
      </c>
      <c r="I1258" s="19">
        <v>440.75</v>
      </c>
    </row>
    <row r="1259" spans="3:9" ht="38.25" x14ac:dyDescent="0.25">
      <c r="C1259" s="15" t="s">
        <v>584</v>
      </c>
      <c r="D1259" s="16">
        <v>778</v>
      </c>
      <c r="E1259" s="17">
        <v>4</v>
      </c>
      <c r="F1259" s="17">
        <v>9</v>
      </c>
      <c r="G1259" s="18" t="s">
        <v>585</v>
      </c>
      <c r="H1259" s="16">
        <v>0</v>
      </c>
      <c r="I1259" s="19">
        <f>I1260</f>
        <v>9.1</v>
      </c>
    </row>
    <row r="1260" spans="3:9" ht="38.25" x14ac:dyDescent="0.25">
      <c r="C1260" s="15" t="s">
        <v>19</v>
      </c>
      <c r="D1260" s="16">
        <v>778</v>
      </c>
      <c r="E1260" s="17">
        <v>4</v>
      </c>
      <c r="F1260" s="17">
        <v>9</v>
      </c>
      <c r="G1260" s="18" t="s">
        <v>585</v>
      </c>
      <c r="H1260" s="16" t="s">
        <v>20</v>
      </c>
      <c r="I1260" s="19">
        <v>9.1</v>
      </c>
    </row>
    <row r="1261" spans="3:9" ht="25.5" x14ac:dyDescent="0.25">
      <c r="C1261" s="15" t="s">
        <v>245</v>
      </c>
      <c r="D1261" s="16">
        <v>778</v>
      </c>
      <c r="E1261" s="17">
        <v>5</v>
      </c>
      <c r="F1261" s="17">
        <v>0</v>
      </c>
      <c r="G1261" s="18" t="s">
        <v>8</v>
      </c>
      <c r="H1261" s="16">
        <v>0</v>
      </c>
      <c r="I1261" s="19">
        <f t="shared" ref="I1261:I1264" si="77">I1262</f>
        <v>656.9899999999999</v>
      </c>
    </row>
    <row r="1262" spans="3:9" x14ac:dyDescent="0.25">
      <c r="C1262" s="15" t="s">
        <v>592</v>
      </c>
      <c r="D1262" s="16">
        <v>778</v>
      </c>
      <c r="E1262" s="17">
        <v>5</v>
      </c>
      <c r="F1262" s="17">
        <v>3</v>
      </c>
      <c r="G1262" s="18" t="s">
        <v>8</v>
      </c>
      <c r="H1262" s="16">
        <v>0</v>
      </c>
      <c r="I1262" s="19">
        <f t="shared" si="77"/>
        <v>656.9899999999999</v>
      </c>
    </row>
    <row r="1263" spans="3:9" ht="76.5" x14ac:dyDescent="0.25">
      <c r="C1263" s="15" t="s">
        <v>34</v>
      </c>
      <c r="D1263" s="16">
        <v>778</v>
      </c>
      <c r="E1263" s="17">
        <v>5</v>
      </c>
      <c r="F1263" s="17">
        <v>3</v>
      </c>
      <c r="G1263" s="18" t="s">
        <v>35</v>
      </c>
      <c r="H1263" s="16">
        <v>0</v>
      </c>
      <c r="I1263" s="19">
        <f t="shared" si="77"/>
        <v>656.9899999999999</v>
      </c>
    </row>
    <row r="1264" spans="3:9" ht="51" x14ac:dyDescent="0.25">
      <c r="C1264" s="15" t="s">
        <v>108</v>
      </c>
      <c r="D1264" s="16">
        <v>778</v>
      </c>
      <c r="E1264" s="17">
        <v>5</v>
      </c>
      <c r="F1264" s="17">
        <v>3</v>
      </c>
      <c r="G1264" s="18" t="s">
        <v>109</v>
      </c>
      <c r="H1264" s="16">
        <v>0</v>
      </c>
      <c r="I1264" s="19">
        <f t="shared" si="77"/>
        <v>656.9899999999999</v>
      </c>
    </row>
    <row r="1265" spans="3:9" ht="51" x14ac:dyDescent="0.25">
      <c r="C1265" s="15" t="s">
        <v>110</v>
      </c>
      <c r="D1265" s="16">
        <v>778</v>
      </c>
      <c r="E1265" s="17">
        <v>5</v>
      </c>
      <c r="F1265" s="17">
        <v>3</v>
      </c>
      <c r="G1265" s="18" t="s">
        <v>111</v>
      </c>
      <c r="H1265" s="16">
        <v>0</v>
      </c>
      <c r="I1265" s="19">
        <f>I1266+I1268+I1270+I1272+I1274+I1276</f>
        <v>656.9899999999999</v>
      </c>
    </row>
    <row r="1266" spans="3:9" ht="25.5" x14ac:dyDescent="0.25">
      <c r="C1266" s="15" t="s">
        <v>593</v>
      </c>
      <c r="D1266" s="16">
        <v>778</v>
      </c>
      <c r="E1266" s="17">
        <v>5</v>
      </c>
      <c r="F1266" s="17">
        <v>3</v>
      </c>
      <c r="G1266" s="18" t="s">
        <v>594</v>
      </c>
      <c r="H1266" s="16">
        <v>0</v>
      </c>
      <c r="I1266" s="19">
        <f>I1267</f>
        <v>333.78</v>
      </c>
    </row>
    <row r="1267" spans="3:9" ht="38.25" x14ac:dyDescent="0.25">
      <c r="C1267" s="15" t="s">
        <v>19</v>
      </c>
      <c r="D1267" s="16">
        <v>778</v>
      </c>
      <c r="E1267" s="17">
        <v>5</v>
      </c>
      <c r="F1267" s="17">
        <v>3</v>
      </c>
      <c r="G1267" s="18" t="s">
        <v>594</v>
      </c>
      <c r="H1267" s="16" t="s">
        <v>20</v>
      </c>
      <c r="I1267" s="19">
        <v>333.78</v>
      </c>
    </row>
    <row r="1268" spans="3:9" ht="25.5" x14ac:dyDescent="0.25">
      <c r="C1268" s="15" t="s">
        <v>595</v>
      </c>
      <c r="D1268" s="16">
        <v>778</v>
      </c>
      <c r="E1268" s="17">
        <v>5</v>
      </c>
      <c r="F1268" s="17">
        <v>3</v>
      </c>
      <c r="G1268" s="18" t="s">
        <v>596</v>
      </c>
      <c r="H1268" s="16">
        <v>0</v>
      </c>
      <c r="I1268" s="19">
        <f>I1269</f>
        <v>10.4</v>
      </c>
    </row>
    <row r="1269" spans="3:9" ht="38.25" x14ac:dyDescent="0.25">
      <c r="C1269" s="15" t="s">
        <v>19</v>
      </c>
      <c r="D1269" s="16">
        <v>778</v>
      </c>
      <c r="E1269" s="17">
        <v>5</v>
      </c>
      <c r="F1269" s="17">
        <v>3</v>
      </c>
      <c r="G1269" s="18" t="s">
        <v>596</v>
      </c>
      <c r="H1269" s="16" t="s">
        <v>20</v>
      </c>
      <c r="I1269" s="19">
        <v>10.4</v>
      </c>
    </row>
    <row r="1270" spans="3:9" ht="25.5" x14ac:dyDescent="0.25">
      <c r="C1270" s="15" t="s">
        <v>597</v>
      </c>
      <c r="D1270" s="16">
        <v>778</v>
      </c>
      <c r="E1270" s="17">
        <v>5</v>
      </c>
      <c r="F1270" s="17">
        <v>3</v>
      </c>
      <c r="G1270" s="18" t="s">
        <v>598</v>
      </c>
      <c r="H1270" s="16">
        <v>0</v>
      </c>
      <c r="I1270" s="19">
        <f>I1271</f>
        <v>26</v>
      </c>
    </row>
    <row r="1271" spans="3:9" ht="38.25" x14ac:dyDescent="0.25">
      <c r="C1271" s="15" t="s">
        <v>19</v>
      </c>
      <c r="D1271" s="16">
        <v>778</v>
      </c>
      <c r="E1271" s="17">
        <v>5</v>
      </c>
      <c r="F1271" s="17">
        <v>3</v>
      </c>
      <c r="G1271" s="18" t="s">
        <v>598</v>
      </c>
      <c r="H1271" s="16" t="s">
        <v>20</v>
      </c>
      <c r="I1271" s="19">
        <v>26</v>
      </c>
    </row>
    <row r="1272" spans="3:9" ht="89.25" x14ac:dyDescent="0.25">
      <c r="C1272" s="15" t="s">
        <v>599</v>
      </c>
      <c r="D1272" s="16">
        <v>778</v>
      </c>
      <c r="E1272" s="17">
        <v>5</v>
      </c>
      <c r="F1272" s="17">
        <v>3</v>
      </c>
      <c r="G1272" s="18" t="s">
        <v>600</v>
      </c>
      <c r="H1272" s="16">
        <v>0</v>
      </c>
      <c r="I1272" s="19">
        <f>I1273</f>
        <v>26.8</v>
      </c>
    </row>
    <row r="1273" spans="3:9" ht="38.25" x14ac:dyDescent="0.25">
      <c r="C1273" s="15" t="s">
        <v>19</v>
      </c>
      <c r="D1273" s="16">
        <v>778</v>
      </c>
      <c r="E1273" s="17">
        <v>5</v>
      </c>
      <c r="F1273" s="17">
        <v>3</v>
      </c>
      <c r="G1273" s="18" t="s">
        <v>600</v>
      </c>
      <c r="H1273" s="16" t="s">
        <v>20</v>
      </c>
      <c r="I1273" s="19">
        <v>26.8</v>
      </c>
    </row>
    <row r="1274" spans="3:9" ht="38.25" x14ac:dyDescent="0.25">
      <c r="C1274" s="15" t="s">
        <v>601</v>
      </c>
      <c r="D1274" s="16">
        <v>778</v>
      </c>
      <c r="E1274" s="17">
        <v>5</v>
      </c>
      <c r="F1274" s="17">
        <v>3</v>
      </c>
      <c r="G1274" s="18" t="s">
        <v>602</v>
      </c>
      <c r="H1274" s="16">
        <v>0</v>
      </c>
      <c r="I1274" s="19">
        <f>I1275</f>
        <v>224.89</v>
      </c>
    </row>
    <row r="1275" spans="3:9" ht="38.25" x14ac:dyDescent="0.25">
      <c r="C1275" s="15" t="s">
        <v>19</v>
      </c>
      <c r="D1275" s="16">
        <v>778</v>
      </c>
      <c r="E1275" s="17">
        <v>5</v>
      </c>
      <c r="F1275" s="17">
        <v>3</v>
      </c>
      <c r="G1275" s="18" t="s">
        <v>602</v>
      </c>
      <c r="H1275" s="16" t="s">
        <v>20</v>
      </c>
      <c r="I1275" s="19">
        <v>224.89</v>
      </c>
    </row>
    <row r="1276" spans="3:9" ht="38.25" x14ac:dyDescent="0.25">
      <c r="C1276" s="15" t="s">
        <v>614</v>
      </c>
      <c r="D1276" s="16">
        <v>778</v>
      </c>
      <c r="E1276" s="17">
        <v>5</v>
      </c>
      <c r="F1276" s="17">
        <v>3</v>
      </c>
      <c r="G1276" s="18" t="s">
        <v>615</v>
      </c>
      <c r="H1276" s="16">
        <v>0</v>
      </c>
      <c r="I1276" s="19">
        <f>I1277</f>
        <v>35.119999999999997</v>
      </c>
    </row>
    <row r="1277" spans="3:9" ht="38.25" x14ac:dyDescent="0.25">
      <c r="C1277" s="15" t="s">
        <v>19</v>
      </c>
      <c r="D1277" s="16">
        <v>778</v>
      </c>
      <c r="E1277" s="17">
        <v>5</v>
      </c>
      <c r="F1277" s="17">
        <v>3</v>
      </c>
      <c r="G1277" s="18" t="s">
        <v>615</v>
      </c>
      <c r="H1277" s="16" t="s">
        <v>20</v>
      </c>
      <c r="I1277" s="19">
        <v>35.119999999999997</v>
      </c>
    </row>
    <row r="1278" spans="3:9" x14ac:dyDescent="0.25">
      <c r="C1278" s="22" t="s">
        <v>637</v>
      </c>
      <c r="D1278" s="23"/>
      <c r="E1278" s="23"/>
      <c r="F1278" s="23"/>
      <c r="G1278" s="23"/>
      <c r="H1278" s="23"/>
      <c r="I1278" s="24">
        <f>I1218+I1145+I1071+I997+I915+I837+I762+I747+I680+I608+I495+I331+I301+I280+I28+I8</f>
        <v>1270399.6189999997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2024-12-11T05:19:34Z</dcterms:created>
  <dcterms:modified xsi:type="dcterms:W3CDTF">2024-12-20T06:13:15Z</dcterms:modified>
</cp:coreProperties>
</file>