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3256" windowHeight="13176"/>
  </bookViews>
  <sheets>
    <sheet name="1 полугодие" sheetId="1" r:id="rId1"/>
  </sheets>
  <definedNames>
    <definedName name="_xlnm.Print_Titles" localSheetId="0">'1 полугодие'!$7:$7</definedName>
  </definedNames>
  <calcPr calcId="144525" iterate="1"/>
</workbook>
</file>

<file path=xl/calcChain.xml><?xml version="1.0" encoding="utf-8"?>
<calcChain xmlns="http://schemas.openxmlformats.org/spreadsheetml/2006/main">
  <c r="G13" i="1" l="1"/>
  <c r="G32" i="1"/>
  <c r="G31" i="1" s="1"/>
  <c r="G11" i="1"/>
  <c r="G9" i="1"/>
  <c r="D32" i="1"/>
  <c r="D31" i="1" s="1"/>
  <c r="E13" i="1" l="1"/>
  <c r="D13" i="1"/>
  <c r="F24" i="1"/>
  <c r="G20" i="1"/>
  <c r="G18" i="1" s="1"/>
  <c r="E20" i="1"/>
  <c r="E18" i="1" s="1"/>
  <c r="D20" i="1"/>
  <c r="D18" i="1" s="1"/>
  <c r="H26" i="1"/>
  <c r="H27" i="1"/>
  <c r="E32" i="1"/>
  <c r="E31" i="1" s="1"/>
  <c r="E11" i="1"/>
  <c r="H11" i="1" s="1"/>
  <c r="D11" i="1"/>
  <c r="E9" i="1"/>
  <c r="H9" i="1" s="1"/>
  <c r="D9" i="1"/>
  <c r="H10" i="1"/>
  <c r="H12" i="1"/>
  <c r="H14" i="1"/>
  <c r="H15" i="1"/>
  <c r="H16" i="1"/>
  <c r="H17" i="1"/>
  <c r="H19" i="1"/>
  <c r="H21" i="1"/>
  <c r="H22" i="1"/>
  <c r="H24" i="1"/>
  <c r="H25" i="1"/>
  <c r="H33" i="1"/>
  <c r="H34" i="1"/>
  <c r="H35" i="1"/>
  <c r="H36" i="1"/>
  <c r="H37" i="1"/>
  <c r="H39" i="1"/>
  <c r="F10" i="1"/>
  <c r="F12" i="1"/>
  <c r="F14" i="1"/>
  <c r="F16" i="1"/>
  <c r="F17" i="1"/>
  <c r="F19" i="1"/>
  <c r="F21" i="1"/>
  <c r="F22" i="1"/>
  <c r="F25" i="1"/>
  <c r="F33" i="1"/>
  <c r="F34" i="1"/>
  <c r="F35" i="1"/>
  <c r="F36" i="1"/>
  <c r="G8" i="1" l="1"/>
  <c r="G40" i="1" s="1"/>
  <c r="F13" i="1"/>
  <c r="D8" i="1"/>
  <c r="D40" i="1" s="1"/>
  <c r="E8" i="1"/>
  <c r="H13" i="1"/>
  <c r="H28" i="1"/>
  <c r="F29" i="1"/>
  <c r="H29" i="1"/>
  <c r="F28" i="1"/>
  <c r="F9" i="1"/>
  <c r="H30" i="1"/>
  <c r="F30" i="1"/>
  <c r="H23" i="1"/>
  <c r="F23" i="1"/>
  <c r="H18" i="1"/>
  <c r="F18" i="1"/>
  <c r="H20" i="1"/>
  <c r="F20" i="1"/>
  <c r="F26" i="1"/>
  <c r="H32" i="1"/>
  <c r="F32" i="1"/>
  <c r="F11" i="1"/>
  <c r="E40" i="1" l="1"/>
  <c r="H40" i="1" s="1"/>
  <c r="F8" i="1"/>
  <c r="H8" i="1"/>
  <c r="H31" i="1"/>
  <c r="F31" i="1"/>
  <c r="F40" i="1" l="1"/>
</calcChain>
</file>

<file path=xl/sharedStrings.xml><?xml version="1.0" encoding="utf-8"?>
<sst xmlns="http://schemas.openxmlformats.org/spreadsheetml/2006/main" count="79" uniqueCount="78">
  <si>
    <t>%</t>
  </si>
  <si>
    <t>Наименование кода дохода</t>
  </si>
  <si>
    <t/>
  </si>
  <si>
    <t>Выполнение плана</t>
  </si>
  <si>
    <t>тыс.рублей</t>
  </si>
  <si>
    <t>Код бюджетной классификации</t>
  </si>
  <si>
    <t>1 00 00000 00 0000 000</t>
  </si>
  <si>
    <t>1 01 00000 00 0000 000</t>
  </si>
  <si>
    <t>1 03 00000 00 0000 000</t>
  </si>
  <si>
    <t>Акцизы по подакцизным товарам (продукции), производимым на территории Российской Федерации</t>
  </si>
  <si>
    <t>1 05 00000 00 0000 000</t>
  </si>
  <si>
    <t>1 01 02000 00 0000 110</t>
  </si>
  <si>
    <t>1 03 03000 00 0000 110</t>
  </si>
  <si>
    <t>1 05 01000 00 0000 110</t>
  </si>
  <si>
    <t>1 05 02000 00 0000 110</t>
  </si>
  <si>
    <t>1 05 03000 00 0000 110</t>
  </si>
  <si>
    <t>1 05 04000 00 0000 110</t>
  </si>
  <si>
    <t>1 06 00000 00 0000 000</t>
  </si>
  <si>
    <t>1 06 01000 00 0000 110</t>
  </si>
  <si>
    <t>1 06 06000 00 0000 000</t>
  </si>
  <si>
    <t>1 06 06032 00 0000 110</t>
  </si>
  <si>
    <t>1 06 06042 00 0000 110</t>
  </si>
  <si>
    <t>НАЛОГИ НА СОВОКУПНЫЙ ДОХОД</t>
  </si>
  <si>
    <t>Налог на доходы физических лиц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</si>
  <si>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</si>
  <si>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</si>
  <si>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</si>
  <si>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</si>
  <si>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</si>
  <si>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</si>
  <si>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</si>
  <si>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</si>
  <si>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</si>
  <si>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</si>
  <si>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</si>
  <si>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1 17 00000 00 0000 000</t>
  </si>
  <si>
    <t>2 00 00000 00 0000 000</t>
  </si>
  <si>
    <t>1 13 00000 00 0000 130</t>
  </si>
  <si>
    <t>1 12 00000 00 0000 120</t>
  </si>
  <si>
    <t>1 11 00000 00 0000 120</t>
  </si>
  <si>
    <t>1 14 00000 00 0000 430</t>
  </si>
  <si>
    <t>1 15 00000 00 0000 140</t>
  </si>
  <si>
    <t>1 16 00000 00 0000 140</t>
  </si>
  <si>
    <t>2 02 00000 00 0000 000</t>
  </si>
  <si>
    <t>2 02 10000 00 0000 150</t>
  </si>
  <si>
    <t>2 02 20000 00 0000 150</t>
  </si>
  <si>
    <t>2 02 30000 00 0000 150</t>
  </si>
  <si>
    <t>2 02 40000 00 0000 150</t>
  </si>
  <si>
    <t>2 07 00000 00 0000 150</t>
  </si>
  <si>
    <t>2 19 00000 00 0000 150</t>
  </si>
  <si>
    <t>2 18 00000 00 0000 150</t>
  </si>
  <si>
    <t>ИТОГО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</si>
  <si>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</si>
  <si>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</si>
  <si>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</si>
  <si>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</si>
  <si>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</si>
  <si>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</si>
  <si>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</si>
  <si>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</si>
  <si>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</si>
  <si>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ПРОЧИЕ НЕНАЛОГОВЫЕ ДОХОДЫ</t>
  </si>
  <si>
    <t>ШТРАФЫ, САНКЦИИ, ВОЗМЕЩЕНИЕ УЩЕРБА</t>
  </si>
  <si>
    <t>АДМИНИСТРАТИВНЫЕ ПЛАТЕЖИ И СБОРЫ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</si>
  <si>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</si>
  <si>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</si>
  <si>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ПЛАТЕЖИ ПРИ ПОЛЬЗОВАНИИ ПРИРОДНЫМИ РЕСУРСАМИ</t>
  </si>
  <si>
    <t>ДОХОДЫ ОТ ИСПОЛЬЗОВАНИЯ ИМУЩЕСТВА, НАХОДЯЩЕГОСЯ В ГОСУДАРСТВЕННОЙ И МУНИЦИПАЛЬНОЙ СОБСТВЕННОСТИ</t>
  </si>
  <si>
    <t>ГОСУДАРСТВЕННАЯ ПОШЛИНА</t>
  </si>
  <si>
    <t>1 08 00000 00 0000 110</t>
  </si>
  <si>
    <t>Исполнение доходной части местного бюджета за 2024 год и к соответствующему периоду 2023 года</t>
  </si>
  <si>
    <t>2024 г.</t>
  </si>
  <si>
    <t>Рост, снижение факта 2024 года к 2023 году</t>
  </si>
  <si>
    <t>НАЛОГОВЫЕ И НЕНАЛОГОВЫЕ ДОХОДЫ</t>
  </si>
  <si>
    <t>План (уточненный) 9 месяцев</t>
  </si>
  <si>
    <t>ФАКТ (отчет)                9 месяцев</t>
  </si>
  <si>
    <t>9  месяцев</t>
  </si>
  <si>
    <t>Факт 9  месяцев       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</si>
</sst>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6" x14ac:knownFonts="1">
    <font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0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left" vertical="top" wrapText="1"/>
      <protection hidden="1"/>
    </xf>
    <xf numFmtId="164" fontId="4" fillId="0" borderId="1" xfId="0" applyNumberFormat="1" applyFont="1" applyFill="1" applyBorder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top" wrapText="1"/>
      <protection hidden="1"/>
    </xf>
    <xf numFmtId="164" fontId="5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NumberFormat="1" applyFont="1" applyFill="1" applyBorder="1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left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1"/>
  <sheetViews>
    <sheetView showGridLines="0" tabSelected="1" topLeftCell="B7" zoomScale="90" zoomScaleNormal="90" workbookViewId="0">
      <selection activeCell="F27" sqref="F27"/>
    </sheetView>
  </sheetViews>
  <sheetFormatPr defaultColWidth="9.109375" defaultRowHeight="13.2" x14ac:dyDescent="0.25"/>
  <cols>
    <col min="1" max="1" width="5.109375" customWidth="1"/>
    <col min="2" max="2" width="26.33203125" customWidth="1"/>
    <col min="3" max="3" width="58.44140625" customWidth="1"/>
    <col min="4" max="4" width="18.5546875" customWidth="1"/>
    <col min="5" max="5" width="20.88671875" customWidth="1"/>
    <col min="6" max="6" width="14.33203125" customWidth="1"/>
    <col min="7" max="7" width="16.6640625" customWidth="1"/>
    <col min="8" max="8" width="17.44140625" customWidth="1"/>
    <col min="9" max="161" width="9.109375" customWidth="1"/>
  </cols>
  <sheetData>
    <row r="2" spans="1:8" ht="18" x14ac:dyDescent="0.35">
      <c r="B2" s="19" t="s">
        <v>70</v>
      </c>
      <c r="C2" s="19"/>
      <c r="D2" s="19"/>
      <c r="E2" s="19"/>
      <c r="F2" s="19"/>
      <c r="G2" s="19"/>
      <c r="H2" s="19"/>
    </row>
    <row r="3" spans="1:8" ht="20.25" customHeight="1" x14ac:dyDescent="0.25">
      <c r="A3" s="4" t="s">
        <v>2</v>
      </c>
      <c r="B3" s="4"/>
      <c r="C3" s="3"/>
      <c r="D3" s="1"/>
      <c r="E3" s="2"/>
      <c r="F3" s="2"/>
      <c r="G3" s="2"/>
      <c r="H3" s="1"/>
    </row>
    <row r="4" spans="1:8" ht="20.25" customHeight="1" x14ac:dyDescent="0.25">
      <c r="A4" s="4"/>
      <c r="B4" s="4"/>
      <c r="C4" s="3"/>
      <c r="D4" s="1"/>
      <c r="E4" s="2"/>
      <c r="F4" s="2"/>
      <c r="G4" s="2"/>
      <c r="H4" s="5" t="s">
        <v>4</v>
      </c>
    </row>
    <row r="5" spans="1:8" ht="15.75" customHeight="1" x14ac:dyDescent="0.25">
      <c r="A5" s="4"/>
      <c r="B5" s="20" t="s">
        <v>5</v>
      </c>
      <c r="C5" s="25" t="s">
        <v>1</v>
      </c>
      <c r="D5" s="26" t="s">
        <v>71</v>
      </c>
      <c r="E5" s="26"/>
      <c r="F5" s="18" t="s">
        <v>3</v>
      </c>
      <c r="G5" s="25" t="s">
        <v>77</v>
      </c>
      <c r="H5" s="23" t="s">
        <v>72</v>
      </c>
    </row>
    <row r="6" spans="1:8" ht="33.75" customHeight="1" x14ac:dyDescent="0.25">
      <c r="A6" s="1"/>
      <c r="B6" s="21"/>
      <c r="C6" s="25"/>
      <c r="D6" s="23" t="s">
        <v>74</v>
      </c>
      <c r="E6" s="20" t="s">
        <v>75</v>
      </c>
      <c r="F6" s="9" t="s">
        <v>76</v>
      </c>
      <c r="G6" s="25"/>
      <c r="H6" s="24"/>
    </row>
    <row r="7" spans="1:8" ht="31.5" customHeight="1" x14ac:dyDescent="0.25">
      <c r="A7" s="7"/>
      <c r="B7" s="22"/>
      <c r="C7" s="25"/>
      <c r="D7" s="24"/>
      <c r="E7" s="22"/>
      <c r="F7" s="10" t="s">
        <v>0</v>
      </c>
      <c r="G7" s="25"/>
      <c r="H7" s="11" t="s">
        <v>0</v>
      </c>
    </row>
    <row r="8" spans="1:8" ht="15.6" x14ac:dyDescent="0.25">
      <c r="A8" s="7"/>
      <c r="B8" s="17" t="s">
        <v>6</v>
      </c>
      <c r="C8" s="12" t="s">
        <v>73</v>
      </c>
      <c r="D8" s="13">
        <f>D9+D11+D13+D18+D23+D24+D25+D26+D27+D28+D29+D30</f>
        <v>178643.28999999998</v>
      </c>
      <c r="E8" s="13">
        <f t="shared" ref="E8" si="0">E9+E11+E13+E18+E23+E24+E25+E26+E27+E28+E29+E30</f>
        <v>188840.37999999998</v>
      </c>
      <c r="F8" s="13">
        <f t="shared" ref="F8:F37" si="1">E8*100/D8</f>
        <v>105.70807333429651</v>
      </c>
      <c r="G8" s="13">
        <f t="shared" ref="G8" si="2">G9+G11+G13+G18+G23+G24+G25+G26+G27+G28+G29+G30</f>
        <v>157640.00000000006</v>
      </c>
      <c r="H8" s="13">
        <f t="shared" ref="H8:H40" si="3">E8*100/G8</f>
        <v>119.79217203755385</v>
      </c>
    </row>
    <row r="9" spans="1:8" ht="15.6" x14ac:dyDescent="0.25">
      <c r="A9" s="7"/>
      <c r="B9" s="17" t="s">
        <v>7</v>
      </c>
      <c r="C9" s="12" t="s">
        <v>24</v>
      </c>
      <c r="D9" s="13">
        <f>D10</f>
        <v>107372.34</v>
      </c>
      <c r="E9" s="13">
        <f t="shared" ref="E9" si="4">E10</f>
        <v>101024.66</v>
      </c>
      <c r="F9" s="13">
        <f t="shared" si="1"/>
        <v>94.088160880167095</v>
      </c>
      <c r="G9" s="13">
        <f t="shared" ref="G9" si="5">G10</f>
        <v>87117.89</v>
      </c>
      <c r="H9" s="13">
        <f t="shared" si="3"/>
        <v>115.9631621013778</v>
      </c>
    </row>
    <row r="10" spans="1:8" s="6" customFormat="1" ht="15.6" x14ac:dyDescent="0.25">
      <c r="A10" s="8"/>
      <c r="B10" s="17" t="s">
        <v>11</v>
      </c>
      <c r="C10" s="14" t="s">
        <v>23</v>
      </c>
      <c r="D10" s="15">
        <v>107372.34</v>
      </c>
      <c r="E10" s="15">
        <v>101024.66</v>
      </c>
      <c r="F10" s="15">
        <f t="shared" si="1"/>
        <v>94.088160880167095</v>
      </c>
      <c r="G10" s="15">
        <v>87117.89</v>
      </c>
      <c r="H10" s="15">
        <f t="shared" si="3"/>
        <v>115.9631621013778</v>
      </c>
    </row>
    <row r="11" spans="1:8" ht="46.8" x14ac:dyDescent="0.25">
      <c r="A11" s="7"/>
      <c r="B11" s="17" t="s">
        <v>8</v>
      </c>
      <c r="C11" s="12" t="s">
        <v>25</v>
      </c>
      <c r="D11" s="13">
        <f>D12</f>
        <v>12240.91</v>
      </c>
      <c r="E11" s="13">
        <f t="shared" ref="E11" si="6">E12</f>
        <v>12572.75</v>
      </c>
      <c r="F11" s="13">
        <f t="shared" si="1"/>
        <v>102.71090956473007</v>
      </c>
      <c r="G11" s="13">
        <f t="shared" ref="G11" si="7">G12</f>
        <v>13211.81</v>
      </c>
      <c r="H11" s="13">
        <f t="shared" si="3"/>
        <v>95.162964045047573</v>
      </c>
    </row>
    <row r="12" spans="1:8" s="6" customFormat="1" ht="31.2" x14ac:dyDescent="0.25">
      <c r="A12" s="8"/>
      <c r="B12" s="17" t="s">
        <v>12</v>
      </c>
      <c r="C12" s="14" t="s">
        <v>9</v>
      </c>
      <c r="D12" s="15">
        <v>12240.91</v>
      </c>
      <c r="E12" s="15">
        <v>12572.75</v>
      </c>
      <c r="F12" s="15">
        <f t="shared" si="1"/>
        <v>102.71090956473007</v>
      </c>
      <c r="G12" s="15">
        <v>13211.81</v>
      </c>
      <c r="H12" s="15">
        <f t="shared" si="3"/>
        <v>95.162964045047573</v>
      </c>
    </row>
    <row r="13" spans="1:8" ht="15.6" x14ac:dyDescent="0.25">
      <c r="A13" s="7"/>
      <c r="B13" s="17" t="s">
        <v>10</v>
      </c>
      <c r="C13" s="12" t="s">
        <v>22</v>
      </c>
      <c r="D13" s="13">
        <f>D14+D15+D16+D17</f>
        <v>16472.75</v>
      </c>
      <c r="E13" s="13">
        <f t="shared" ref="E13" si="8">E14+E15+E16+E17</f>
        <v>25115.77</v>
      </c>
      <c r="F13" s="13">
        <f t="shared" si="1"/>
        <v>152.46859206871954</v>
      </c>
      <c r="G13" s="13">
        <f>G14+G15+G16+G17</f>
        <v>15309.130000000001</v>
      </c>
      <c r="H13" s="13">
        <f t="shared" si="3"/>
        <v>164.05746113593651</v>
      </c>
    </row>
    <row r="14" spans="1:8" s="6" customFormat="1" ht="64.5" customHeight="1" x14ac:dyDescent="0.25">
      <c r="A14" s="8"/>
      <c r="B14" s="17" t="s">
        <v>13</v>
      </c>
      <c r="C14" s="14" t="s">
        <v>26</v>
      </c>
      <c r="D14" s="15">
        <v>7990.2</v>
      </c>
      <c r="E14" s="15">
        <v>11004.9</v>
      </c>
      <c r="F14" s="15">
        <f t="shared" si="1"/>
        <v>137.72996921228506</v>
      </c>
      <c r="G14" s="15">
        <v>7205.14</v>
      </c>
      <c r="H14" s="15">
        <f t="shared" si="3"/>
        <v>152.73679623157912</v>
      </c>
    </row>
    <row r="15" spans="1:8" s="6" customFormat="1" ht="31.2" x14ac:dyDescent="0.25">
      <c r="A15" s="8"/>
      <c r="B15" s="17" t="s">
        <v>14</v>
      </c>
      <c r="C15" s="14" t="s">
        <v>27</v>
      </c>
      <c r="D15" s="15"/>
      <c r="E15" s="15">
        <v>4.17</v>
      </c>
      <c r="F15" s="15"/>
      <c r="G15" s="15">
        <v>-28.78</v>
      </c>
      <c r="H15" s="15">
        <f t="shared" si="3"/>
        <v>-14.489228630993745</v>
      </c>
    </row>
    <row r="16" spans="1:8" s="6" customFormat="1" ht="15.6" x14ac:dyDescent="0.25">
      <c r="A16" s="8"/>
      <c r="B16" s="17" t="s">
        <v>15</v>
      </c>
      <c r="C16" s="14" t="s">
        <v>28</v>
      </c>
      <c r="D16" s="15">
        <v>7143.63</v>
      </c>
      <c r="E16" s="15">
        <v>12146.58</v>
      </c>
      <c r="F16" s="15">
        <f t="shared" si="1"/>
        <v>170.03372235124158</v>
      </c>
      <c r="G16" s="15">
        <v>6898.49</v>
      </c>
      <c r="H16" s="15">
        <f t="shared" si="3"/>
        <v>176.07592386159871</v>
      </c>
    </row>
    <row r="17" spans="1:8" s="6" customFormat="1" ht="46.8" x14ac:dyDescent="0.25">
      <c r="A17" s="8"/>
      <c r="B17" s="17" t="s">
        <v>16</v>
      </c>
      <c r="C17" s="14" t="s">
        <v>29</v>
      </c>
      <c r="D17" s="15">
        <v>1338.92</v>
      </c>
      <c r="E17" s="15">
        <v>1960.12</v>
      </c>
      <c r="F17" s="15">
        <f t="shared" si="1"/>
        <v>146.39560242583573</v>
      </c>
      <c r="G17" s="15">
        <v>1234.28</v>
      </c>
      <c r="H17" s="15">
        <f t="shared" si="3"/>
        <v>158.80675373497101</v>
      </c>
    </row>
    <row r="18" spans="1:8" ht="15.6" x14ac:dyDescent="0.25">
      <c r="A18" s="7"/>
      <c r="B18" s="17" t="s">
        <v>17</v>
      </c>
      <c r="C18" s="12" t="s">
        <v>30</v>
      </c>
      <c r="D18" s="13">
        <f>D19+D20</f>
        <v>11824.55</v>
      </c>
      <c r="E18" s="13">
        <f t="shared" ref="E18" si="9">E19+E20</f>
        <v>11846.84</v>
      </c>
      <c r="F18" s="13">
        <f t="shared" si="1"/>
        <v>100.18850611651185</v>
      </c>
      <c r="G18" s="13">
        <f t="shared" ref="G18" si="10">G19+G20</f>
        <v>7438.27</v>
      </c>
      <c r="H18" s="13">
        <f t="shared" si="3"/>
        <v>159.26875469699272</v>
      </c>
    </row>
    <row r="19" spans="1:8" s="6" customFormat="1" ht="15.6" x14ac:dyDescent="0.25">
      <c r="A19" s="8"/>
      <c r="B19" s="17" t="s">
        <v>18</v>
      </c>
      <c r="C19" s="14" t="s">
        <v>31</v>
      </c>
      <c r="D19" s="15">
        <v>1692.39</v>
      </c>
      <c r="E19" s="15">
        <v>2090.91</v>
      </c>
      <c r="F19" s="13">
        <f t="shared" si="1"/>
        <v>123.54776381330544</v>
      </c>
      <c r="G19" s="15">
        <v>1351.47</v>
      </c>
      <c r="H19" s="15">
        <f t="shared" si="3"/>
        <v>154.71375613221159</v>
      </c>
    </row>
    <row r="20" spans="1:8" ht="15.6" x14ac:dyDescent="0.25">
      <c r="A20" s="7"/>
      <c r="B20" s="17" t="s">
        <v>19</v>
      </c>
      <c r="C20" s="12" t="s">
        <v>32</v>
      </c>
      <c r="D20" s="13">
        <f>D21+D22</f>
        <v>10132.16</v>
      </c>
      <c r="E20" s="13">
        <f t="shared" ref="E20" si="11">E21+E22</f>
        <v>9755.93</v>
      </c>
      <c r="F20" s="13">
        <f t="shared" si="1"/>
        <v>96.286773994883617</v>
      </c>
      <c r="G20" s="13">
        <f t="shared" ref="G20" si="12">G21+G22</f>
        <v>6086.8</v>
      </c>
      <c r="H20" s="13">
        <f t="shared" si="3"/>
        <v>160.28011434579747</v>
      </c>
    </row>
    <row r="21" spans="1:8" s="6" customFormat="1" ht="46.8" x14ac:dyDescent="0.25">
      <c r="A21" s="8"/>
      <c r="B21" s="17" t="s">
        <v>20</v>
      </c>
      <c r="C21" s="14" t="s">
        <v>33</v>
      </c>
      <c r="D21" s="15">
        <v>7253.61</v>
      </c>
      <c r="E21" s="15">
        <v>4971.8599999999997</v>
      </c>
      <c r="F21" s="15">
        <f t="shared" si="1"/>
        <v>68.543249499214866</v>
      </c>
      <c r="G21" s="15">
        <v>3672.09</v>
      </c>
      <c r="H21" s="15">
        <f t="shared" si="3"/>
        <v>135.39591894534172</v>
      </c>
    </row>
    <row r="22" spans="1:8" s="6" customFormat="1" ht="46.8" x14ac:dyDescent="0.25">
      <c r="A22" s="8"/>
      <c r="B22" s="17" t="s">
        <v>21</v>
      </c>
      <c r="C22" s="14" t="s">
        <v>34</v>
      </c>
      <c r="D22" s="15">
        <v>2878.55</v>
      </c>
      <c r="E22" s="15">
        <v>4784.07</v>
      </c>
      <c r="F22" s="15">
        <f t="shared" si="1"/>
        <v>166.1972173490125</v>
      </c>
      <c r="G22" s="15">
        <v>2414.71</v>
      </c>
      <c r="H22" s="15">
        <f t="shared" si="3"/>
        <v>198.12192768489797</v>
      </c>
    </row>
    <row r="23" spans="1:8" s="6" customFormat="1" ht="15.6" x14ac:dyDescent="0.25">
      <c r="A23" s="8"/>
      <c r="B23" s="17" t="s">
        <v>69</v>
      </c>
      <c r="C23" s="14" t="s">
        <v>68</v>
      </c>
      <c r="D23" s="15">
        <v>2486.1</v>
      </c>
      <c r="E23" s="15">
        <v>2655.75</v>
      </c>
      <c r="F23" s="15">
        <f t="shared" si="1"/>
        <v>106.82394111258598</v>
      </c>
      <c r="G23" s="15">
        <v>2449.6</v>
      </c>
      <c r="H23" s="15">
        <f t="shared" si="3"/>
        <v>108.41565969954279</v>
      </c>
    </row>
    <row r="24" spans="1:8" ht="46.8" x14ac:dyDescent="0.25">
      <c r="A24" s="7"/>
      <c r="B24" s="17" t="s">
        <v>39</v>
      </c>
      <c r="C24" s="14" t="s">
        <v>67</v>
      </c>
      <c r="D24" s="15">
        <v>17857.05</v>
      </c>
      <c r="E24" s="15">
        <v>18694.580000000002</v>
      </c>
      <c r="F24" s="15">
        <f t="shared" si="1"/>
        <v>104.69019238900044</v>
      </c>
      <c r="G24" s="15">
        <v>18936.28</v>
      </c>
      <c r="H24" s="15">
        <f t="shared" si="3"/>
        <v>98.723614141742743</v>
      </c>
    </row>
    <row r="25" spans="1:8" ht="33.75" customHeight="1" x14ac:dyDescent="0.25">
      <c r="A25" s="7"/>
      <c r="B25" s="17" t="s">
        <v>38</v>
      </c>
      <c r="C25" s="14" t="s">
        <v>66</v>
      </c>
      <c r="D25" s="15">
        <v>21.39</v>
      </c>
      <c r="E25" s="15">
        <v>24.93</v>
      </c>
      <c r="F25" s="15">
        <f t="shared" si="1"/>
        <v>116.54978962131837</v>
      </c>
      <c r="G25" s="15">
        <v>23.39</v>
      </c>
      <c r="H25" s="15">
        <f t="shared" si="3"/>
        <v>106.58401026079521</v>
      </c>
    </row>
    <row r="26" spans="1:8" ht="31.2" x14ac:dyDescent="0.25">
      <c r="A26" s="7"/>
      <c r="B26" s="17" t="s">
        <v>37</v>
      </c>
      <c r="C26" s="14" t="s">
        <v>65</v>
      </c>
      <c r="D26" s="15">
        <v>8328.0300000000007</v>
      </c>
      <c r="E26" s="15">
        <v>8415.8700000000008</v>
      </c>
      <c r="F26" s="15">
        <f t="shared" si="1"/>
        <v>101.05475124369148</v>
      </c>
      <c r="G26" s="15">
        <v>8485.0300000000007</v>
      </c>
      <c r="H26" s="15">
        <f t="shared" si="3"/>
        <v>99.184917436944843</v>
      </c>
    </row>
    <row r="27" spans="1:8" ht="31.2" x14ac:dyDescent="0.25">
      <c r="A27" s="7"/>
      <c r="B27" s="17" t="s">
        <v>40</v>
      </c>
      <c r="C27" s="14" t="s">
        <v>64</v>
      </c>
      <c r="D27" s="15">
        <v>0</v>
      </c>
      <c r="E27" s="15">
        <v>2006.38</v>
      </c>
      <c r="F27" s="15"/>
      <c r="G27" s="15">
        <v>1808.23</v>
      </c>
      <c r="H27" s="15">
        <f t="shared" si="3"/>
        <v>110.95822987120002</v>
      </c>
    </row>
    <row r="28" spans="1:8" ht="15.6" x14ac:dyDescent="0.25">
      <c r="A28" s="7"/>
      <c r="B28" s="17" t="s">
        <v>41</v>
      </c>
      <c r="C28" s="14" t="s">
        <v>63</v>
      </c>
      <c r="D28" s="15">
        <v>150.75</v>
      </c>
      <c r="E28" s="15">
        <v>260.39999999999998</v>
      </c>
      <c r="F28" s="15">
        <f t="shared" si="1"/>
        <v>172.73631840796017</v>
      </c>
      <c r="G28" s="15">
        <v>210.1</v>
      </c>
      <c r="H28" s="15">
        <f t="shared" si="3"/>
        <v>123.9409804854831</v>
      </c>
    </row>
    <row r="29" spans="1:8" ht="18" customHeight="1" x14ac:dyDescent="0.25">
      <c r="A29" s="7"/>
      <c r="B29" s="17" t="s">
        <v>42</v>
      </c>
      <c r="C29" s="14" t="s">
        <v>62</v>
      </c>
      <c r="D29" s="15">
        <v>524.86</v>
      </c>
      <c r="E29" s="15">
        <v>4857.8900000000003</v>
      </c>
      <c r="F29" s="15">
        <f t="shared" si="1"/>
        <v>925.55919673817789</v>
      </c>
      <c r="G29" s="15">
        <v>658.45</v>
      </c>
      <c r="H29" s="15">
        <f t="shared" si="3"/>
        <v>737.77659655250977</v>
      </c>
    </row>
    <row r="30" spans="1:8" ht="15.6" x14ac:dyDescent="0.25">
      <c r="A30" s="7"/>
      <c r="B30" s="17" t="s">
        <v>35</v>
      </c>
      <c r="C30" s="14" t="s">
        <v>61</v>
      </c>
      <c r="D30" s="15">
        <v>1364.56</v>
      </c>
      <c r="E30" s="15">
        <v>1364.56</v>
      </c>
      <c r="F30" s="15">
        <f t="shared" si="1"/>
        <v>100</v>
      </c>
      <c r="G30" s="15">
        <v>1991.82</v>
      </c>
      <c r="H30" s="15">
        <f t="shared" si="3"/>
        <v>68.508198531995859</v>
      </c>
    </row>
    <row r="31" spans="1:8" ht="15.6" x14ac:dyDescent="0.25">
      <c r="A31" s="7"/>
      <c r="B31" s="17" t="s">
        <v>36</v>
      </c>
      <c r="C31" s="12" t="s">
        <v>60</v>
      </c>
      <c r="D31" s="13">
        <f>D32+D37+D38+D39</f>
        <v>982745.9</v>
      </c>
      <c r="E31" s="13">
        <f>E32+E37+E38+E39</f>
        <v>762597.26</v>
      </c>
      <c r="F31" s="13">
        <f t="shared" si="1"/>
        <v>77.598620355475404</v>
      </c>
      <c r="G31" s="13">
        <f t="shared" ref="G31" si="13">G32+G37+G38+G39</f>
        <v>799947.39</v>
      </c>
      <c r="H31" s="13">
        <f t="shared" si="3"/>
        <v>95.33092670006711</v>
      </c>
    </row>
    <row r="32" spans="1:8" ht="46.8" x14ac:dyDescent="0.25">
      <c r="A32" s="7"/>
      <c r="B32" s="17" t="s">
        <v>43</v>
      </c>
      <c r="C32" s="12" t="s">
        <v>59</v>
      </c>
      <c r="D32" s="13">
        <f>D33+D34+D35+D36</f>
        <v>982745.9</v>
      </c>
      <c r="E32" s="13">
        <f t="shared" ref="E32" si="14">E33+E34+E35+E36</f>
        <v>766389.98</v>
      </c>
      <c r="F32" s="13">
        <f t="shared" si="1"/>
        <v>77.984551245647523</v>
      </c>
      <c r="G32" s="13">
        <f t="shared" ref="G32" si="15">G33+G34+G35+G36</f>
        <v>801443.83999999997</v>
      </c>
      <c r="H32" s="13">
        <f t="shared" si="3"/>
        <v>95.626161403898251</v>
      </c>
    </row>
    <row r="33" spans="1:8" s="6" customFormat="1" ht="31.2" x14ac:dyDescent="0.25">
      <c r="A33" s="8"/>
      <c r="B33" s="17" t="s">
        <v>44</v>
      </c>
      <c r="C33" s="14" t="s">
        <v>58</v>
      </c>
      <c r="D33" s="15">
        <v>226491.75</v>
      </c>
      <c r="E33" s="15">
        <v>226491.75</v>
      </c>
      <c r="F33" s="15">
        <f t="shared" si="1"/>
        <v>100</v>
      </c>
      <c r="G33" s="15">
        <v>210240.74</v>
      </c>
      <c r="H33" s="15">
        <f t="shared" si="3"/>
        <v>107.72971499244153</v>
      </c>
    </row>
    <row r="34" spans="1:8" s="6" customFormat="1" ht="31.2" x14ac:dyDescent="0.25">
      <c r="A34" s="8"/>
      <c r="B34" s="17" t="s">
        <v>45</v>
      </c>
      <c r="C34" s="14" t="s">
        <v>57</v>
      </c>
      <c r="D34" s="15">
        <v>395794.09</v>
      </c>
      <c r="E34" s="15">
        <v>234488.77</v>
      </c>
      <c r="F34" s="15">
        <f t="shared" si="1"/>
        <v>59.245141836251264</v>
      </c>
      <c r="G34" s="15">
        <v>236374.55</v>
      </c>
      <c r="H34" s="15">
        <f t="shared" si="3"/>
        <v>99.202206836565111</v>
      </c>
    </row>
    <row r="35" spans="1:8" s="6" customFormat="1" ht="31.2" x14ac:dyDescent="0.25">
      <c r="A35" s="8"/>
      <c r="B35" s="17" t="s">
        <v>46</v>
      </c>
      <c r="C35" s="14" t="s">
        <v>56</v>
      </c>
      <c r="D35" s="15">
        <v>346134.61</v>
      </c>
      <c r="E35" s="15">
        <v>291276.27</v>
      </c>
      <c r="F35" s="15">
        <f t="shared" si="1"/>
        <v>84.151154373149808</v>
      </c>
      <c r="G35" s="15">
        <v>341746.42</v>
      </c>
      <c r="H35" s="15">
        <f t="shared" si="3"/>
        <v>85.231696062829286</v>
      </c>
    </row>
    <row r="36" spans="1:8" s="6" customFormat="1" ht="15.6" x14ac:dyDescent="0.25">
      <c r="A36" s="8"/>
      <c r="B36" s="17" t="s">
        <v>47</v>
      </c>
      <c r="C36" s="14" t="s">
        <v>55</v>
      </c>
      <c r="D36" s="15">
        <v>14325.45</v>
      </c>
      <c r="E36" s="15">
        <v>14133.19</v>
      </c>
      <c r="F36" s="15">
        <f t="shared" si="1"/>
        <v>98.657913014948917</v>
      </c>
      <c r="G36" s="15">
        <v>13082.13</v>
      </c>
      <c r="H36" s="15">
        <f t="shared" si="3"/>
        <v>108.03431857044687</v>
      </c>
    </row>
    <row r="37" spans="1:8" s="6" customFormat="1" ht="15.6" x14ac:dyDescent="0.25">
      <c r="A37" s="8"/>
      <c r="B37" s="17" t="s">
        <v>48</v>
      </c>
      <c r="C37" s="14" t="s">
        <v>54</v>
      </c>
      <c r="D37" s="15">
        <v>0</v>
      </c>
      <c r="E37" s="15">
        <v>0</v>
      </c>
      <c r="F37" s="15"/>
      <c r="G37" s="15">
        <v>482</v>
      </c>
      <c r="H37" s="15">
        <f t="shared" si="3"/>
        <v>0</v>
      </c>
    </row>
    <row r="38" spans="1:8" s="6" customFormat="1" ht="78" x14ac:dyDescent="0.25">
      <c r="A38" s="8"/>
      <c r="B38" s="17" t="s">
        <v>50</v>
      </c>
      <c r="C38" s="14" t="s">
        <v>53</v>
      </c>
      <c r="D38" s="15">
        <v>0</v>
      </c>
      <c r="E38" s="15">
        <v>0</v>
      </c>
      <c r="F38" s="15">
        <v>0</v>
      </c>
      <c r="G38" s="15"/>
      <c r="H38" s="15"/>
    </row>
    <row r="39" spans="1:8" s="6" customFormat="1" ht="46.8" x14ac:dyDescent="0.25">
      <c r="A39" s="8"/>
      <c r="B39" s="17" t="s">
        <v>49</v>
      </c>
      <c r="C39" s="14" t="s">
        <v>52</v>
      </c>
      <c r="D39" s="15">
        <v>0</v>
      </c>
      <c r="E39" s="15">
        <v>-3792.72</v>
      </c>
      <c r="F39" s="15"/>
      <c r="G39" s="15">
        <v>-1978.45</v>
      </c>
      <c r="H39" s="15">
        <f t="shared" si="3"/>
        <v>191.7015845737825</v>
      </c>
    </row>
    <row r="40" spans="1:8" ht="15.6" x14ac:dyDescent="0.3">
      <c r="A40" s="7"/>
      <c r="B40" s="17"/>
      <c r="C40" s="16" t="s">
        <v>51</v>
      </c>
      <c r="D40" s="13">
        <f>D31+D8</f>
        <v>1161389.19</v>
      </c>
      <c r="E40" s="13">
        <f>E31+E8</f>
        <v>951437.64</v>
      </c>
      <c r="F40" s="13">
        <f>E40*100/D40</f>
        <v>81.922377803430393</v>
      </c>
      <c r="G40" s="13">
        <f>G31+G8</f>
        <v>957587.39000000013</v>
      </c>
      <c r="H40" s="13">
        <f t="shared" si="3"/>
        <v>99.357787073616322</v>
      </c>
    </row>
    <row r="41" spans="1:8" ht="12.75" customHeight="1" x14ac:dyDescent="0.25">
      <c r="A41" s="1"/>
      <c r="B41" s="1"/>
      <c r="C41" s="1"/>
      <c r="D41" s="1"/>
      <c r="E41" s="2"/>
      <c r="F41" s="2"/>
      <c r="G41" s="2"/>
      <c r="H41" s="2"/>
    </row>
  </sheetData>
  <mergeCells count="8">
    <mergeCell ref="B2:H2"/>
    <mergeCell ref="B5:B7"/>
    <mergeCell ref="H5:H6"/>
    <mergeCell ref="C5:C7"/>
    <mergeCell ref="E6:E7"/>
    <mergeCell ref="D5:E5"/>
    <mergeCell ref="G5:G7"/>
    <mergeCell ref="D6:D7"/>
  </mergeCells>
  <printOptions gridLines="1"/>
  <pageMargins left="0.74803149606299213" right="0.74803149606299213" top="0.98425196850393704" bottom="0.98425196850393704" header="0.51181102362204722" footer="0.51181102362204722"/>
  <pageSetup scale="51" orientation="portrait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</vt:lpstr>
      <vt:lpstr>'1 полугодие'!Заголовки_для_печати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planirovanie_dohod</cp:lastModifiedBy>
  <cp:lastPrinted>2024-10-03T11:00:00Z</cp:lastPrinted>
  <dcterms:created xsi:type="dcterms:W3CDTF">2023-08-23T11:29:15Z</dcterms:created>
  <dcterms:modified xsi:type="dcterms:W3CDTF">2024-10-03T11:00:55Z</dcterms:modified>
</cp:coreProperties>
</file>